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C:\Users\ENGENHARIA\Documents\Modelos Personalizados do Office\HD\DISCO D\MEUS DOCUMENTOS 2\CRECHE FINAL\"/>
    </mc:Choice>
  </mc:AlternateContent>
  <xr:revisionPtr revIDLastSave="0" documentId="8_{0A99EB54-159F-4CE7-8B74-D1D2193199C3}" xr6:coauthVersionLast="46" xr6:coauthVersionMax="46" xr10:uidLastSave="{00000000-0000-0000-0000-000000000000}"/>
  <bookViews>
    <workbookView xWindow="-120" yWindow="-120" windowWidth="20640" windowHeight="11160" tabRatio="820" activeTab="1" xr2:uid="{00000000-000D-0000-FFFF-FFFF00000000}"/>
  </bookViews>
  <sheets>
    <sheet name="ORÇAMENTO" sheetId="76" r:id="rId1"/>
    <sheet name="MEMORIAL DE CALCULO" sheetId="84" r:id="rId2"/>
    <sheet name="CRONOGRAMA" sheetId="79" r:id="rId3"/>
  </sheets>
  <definedNames>
    <definedName name="_Fill" localSheetId="1" hidden="1">#REF!</definedName>
    <definedName name="_Fill" hidden="1">#REF!</definedName>
    <definedName name="_xlnm._FilterDatabase" localSheetId="1" hidden="1">'MEMORIAL DE CALCULO'!$A$8:$D$656</definedName>
    <definedName name="_xlnm._FilterDatabase" localSheetId="0" hidden="1">ORÇAMENTO!$A$8:$F$656</definedName>
    <definedName name="_Key1" localSheetId="1" hidden="1">#REF!</definedName>
    <definedName name="_Key1" hidden="1">#REF!</definedName>
    <definedName name="_Key2" localSheetId="1" hidden="1">#REF!</definedName>
    <definedName name="_Key2" hidden="1">#REF!</definedName>
    <definedName name="_Order1" hidden="1">255</definedName>
    <definedName name="_Order2" hidden="1">255</definedName>
    <definedName name="_Sort" localSheetId="1" hidden="1">#REF!</definedName>
    <definedName name="_Sort" hidden="1">#REF!</definedName>
    <definedName name="ademir" hidden="1">{#N/A,#N/A,FALSE,"Cronograma";#N/A,#N/A,FALSE,"Cronogr. 2"}</definedName>
    <definedName name="_xlnm.Print_Area" localSheetId="1">'MEMORIAL DE CALCULO'!$A$1:$K$663</definedName>
    <definedName name="_xlnm.Print_Area" localSheetId="0">ORÇAMENTO!$A$1:$L$663</definedName>
    <definedName name="bosta" hidden="1">{#N/A,#N/A,FALSE,"Cronograma";#N/A,#N/A,FALSE,"Cronogr. 2"}</definedName>
    <definedName name="CA´L" hidden="1">{#N/A,#N/A,FALSE,"Cronograma";#N/A,#N/A,FALSE,"Cronogr. 2"}</definedName>
    <definedName name="concorrentes" hidden="1">{#N/A,#N/A,FALSE,"Cronograma";#N/A,#N/A,FALSE,"Cronogr. 2"}</definedName>
    <definedName name="Popular" hidden="1">{#N/A,#N/A,FALSE,"Cronograma";#N/A,#N/A,FALSE,"Cronogr. 2"}</definedName>
    <definedName name="rio" hidden="1">{#N/A,#N/A,FALSE,"Cronograma";#N/A,#N/A,FALSE,"Cronogr. 2"}</definedName>
    <definedName name="ss" hidden="1">{#N/A,#N/A,FALSE,"Cronograma";#N/A,#N/A,FALSE,"Cronogr. 2"}</definedName>
    <definedName name="_xlnm.Print_Titles" localSheetId="1">'MEMORIAL DE CALCULO'!$1:$8</definedName>
    <definedName name="_xlnm.Print_Titles" localSheetId="0">ORÇAMENTO!$1:$8</definedName>
    <definedName name="wrn.Cronograma." hidden="1">{#N/A,#N/A,FALSE,"Cronograma";#N/A,#N/A,FALSE,"Cronogr. 2"}</definedName>
    <definedName name="wrn.GERAL." hidden="1">{#N/A,#N/A,FALSE,"ET-CAPA";#N/A,#N/A,FALSE,"ET-PAG1";#N/A,#N/A,FALSE,"ET-PAG2";#N/A,#N/A,FALSE,"ET-PAG3";#N/A,#N/A,FALSE,"ET-PAG4";#N/A,#N/A,FALSE,"ET-PAG5"}</definedName>
    <definedName name="wrn.PENDENCIAS.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</definedNames>
  <calcPr calcId="181029"/>
</workbook>
</file>

<file path=xl/calcChain.xml><?xml version="1.0" encoding="utf-8"?>
<calcChain xmlns="http://schemas.openxmlformats.org/spreadsheetml/2006/main">
  <c r="G51" i="84" l="1"/>
  <c r="I645" i="84"/>
  <c r="I644" i="84"/>
  <c r="I85" i="84"/>
  <c r="I86" i="84"/>
  <c r="I87" i="84"/>
  <c r="I88" i="84"/>
  <c r="I84" i="84"/>
  <c r="G11" i="84"/>
  <c r="I11" i="84"/>
  <c r="G12" i="84"/>
  <c r="I12" i="84"/>
  <c r="G13" i="84"/>
  <c r="I13" i="84"/>
  <c r="G14" i="84"/>
  <c r="I14" i="84"/>
  <c r="G15" i="84"/>
  <c r="I15" i="84"/>
  <c r="G16" i="84"/>
  <c r="I16" i="84"/>
  <c r="G17" i="84"/>
  <c r="I17" i="84"/>
  <c r="G18" i="84"/>
  <c r="I18" i="84"/>
  <c r="G23" i="84"/>
  <c r="I23" i="84"/>
  <c r="G24" i="84"/>
  <c r="I24" i="84"/>
  <c r="G25" i="84"/>
  <c r="I25" i="84"/>
  <c r="K25" i="84" s="1"/>
  <c r="G26" i="84"/>
  <c r="I26" i="84"/>
  <c r="G28" i="84"/>
  <c r="I28" i="84"/>
  <c r="G29" i="84"/>
  <c r="I29" i="84"/>
  <c r="G30" i="84"/>
  <c r="I30" i="84"/>
  <c r="K30" i="84" s="1"/>
  <c r="G32" i="84"/>
  <c r="I32" i="84"/>
  <c r="G33" i="84"/>
  <c r="I33" i="84"/>
  <c r="G34" i="84"/>
  <c r="I34" i="84"/>
  <c r="G39" i="84"/>
  <c r="I39" i="84"/>
  <c r="G40" i="84"/>
  <c r="I40" i="84"/>
  <c r="G41" i="84"/>
  <c r="I41" i="84"/>
  <c r="G42" i="84"/>
  <c r="I42" i="84"/>
  <c r="G43" i="84"/>
  <c r="I43" i="84"/>
  <c r="G44" i="84"/>
  <c r="I44" i="84"/>
  <c r="K44" i="84" s="1"/>
  <c r="G45" i="84"/>
  <c r="I45" i="84"/>
  <c r="K45" i="84" s="1"/>
  <c r="G47" i="84"/>
  <c r="G48" i="84"/>
  <c r="G49" i="84"/>
  <c r="G50" i="84"/>
  <c r="G53" i="84"/>
  <c r="I53" i="84"/>
  <c r="K53" i="84" s="1"/>
  <c r="G54" i="84"/>
  <c r="I54" i="84"/>
  <c r="G55" i="84"/>
  <c r="I55" i="84"/>
  <c r="G56" i="84"/>
  <c r="I56" i="84"/>
  <c r="G57" i="84"/>
  <c r="I57" i="84"/>
  <c r="G58" i="84"/>
  <c r="I58" i="84"/>
  <c r="G59" i="84"/>
  <c r="I59" i="84"/>
  <c r="G61" i="84"/>
  <c r="I61" i="84"/>
  <c r="G62" i="84"/>
  <c r="I62" i="84"/>
  <c r="G63" i="84"/>
  <c r="I63" i="84"/>
  <c r="G64" i="84"/>
  <c r="I64" i="84"/>
  <c r="G65" i="84"/>
  <c r="I65" i="84"/>
  <c r="K65" i="84" s="1"/>
  <c r="G66" i="84"/>
  <c r="I66" i="84"/>
  <c r="G67" i="84"/>
  <c r="I67" i="84"/>
  <c r="G69" i="84"/>
  <c r="I69" i="84"/>
  <c r="G70" i="84"/>
  <c r="I70" i="84"/>
  <c r="G71" i="84"/>
  <c r="I71" i="84"/>
  <c r="K71" i="84"/>
  <c r="G72" i="84"/>
  <c r="K72" i="84"/>
  <c r="I72" i="84"/>
  <c r="G73" i="84"/>
  <c r="I73" i="84"/>
  <c r="K73" i="84"/>
  <c r="G75" i="84"/>
  <c r="I75" i="84"/>
  <c r="K75" i="84" s="1"/>
  <c r="G76" i="84"/>
  <c r="I76" i="84"/>
  <c r="K76" i="84" s="1"/>
  <c r="G77" i="84"/>
  <c r="I77" i="84"/>
  <c r="K77" i="84" s="1"/>
  <c r="G78" i="84"/>
  <c r="I78" i="84"/>
  <c r="K78" i="84" s="1"/>
  <c r="G79" i="84"/>
  <c r="I79" i="84"/>
  <c r="A4" i="84"/>
  <c r="E86" i="84"/>
  <c r="E85" i="84"/>
  <c r="E48" i="84"/>
  <c r="E49" i="84"/>
  <c r="E50" i="84"/>
  <c r="E51" i="84"/>
  <c r="E47" i="84"/>
  <c r="G84" i="84"/>
  <c r="G85" i="84"/>
  <c r="G86" i="84"/>
  <c r="G87" i="84"/>
  <c r="G88" i="84"/>
  <c r="G90" i="84"/>
  <c r="I90" i="84"/>
  <c r="G91" i="84"/>
  <c r="I91" i="84"/>
  <c r="G92" i="84"/>
  <c r="I92" i="84"/>
  <c r="G93" i="84"/>
  <c r="I93" i="84"/>
  <c r="G94" i="84"/>
  <c r="I94" i="84"/>
  <c r="G96" i="84"/>
  <c r="I96" i="84"/>
  <c r="G98" i="84"/>
  <c r="I98" i="84"/>
  <c r="G99" i="84"/>
  <c r="I99" i="84"/>
  <c r="K99" i="84"/>
  <c r="G100" i="84"/>
  <c r="I100" i="84"/>
  <c r="K100" i="84" s="1"/>
  <c r="G101" i="84"/>
  <c r="I101" i="84"/>
  <c r="G102" i="84"/>
  <c r="I102" i="84"/>
  <c r="K102" i="84" s="1"/>
  <c r="G104" i="84"/>
  <c r="I104" i="84"/>
  <c r="K104" i="84" s="1"/>
  <c r="G105" i="84"/>
  <c r="I105" i="84"/>
  <c r="K105" i="84" s="1"/>
  <c r="G106" i="84"/>
  <c r="I106" i="84"/>
  <c r="K106" i="84" s="1"/>
  <c r="G107" i="84"/>
  <c r="I107" i="84"/>
  <c r="K107" i="84" s="1"/>
  <c r="G108" i="84"/>
  <c r="I108" i="84"/>
  <c r="K108" i="84" s="1"/>
  <c r="G110" i="84"/>
  <c r="I110" i="84"/>
  <c r="K110" i="84" s="1"/>
  <c r="G111" i="84"/>
  <c r="K111" i="84"/>
  <c r="I111" i="84"/>
  <c r="G112" i="84"/>
  <c r="I112" i="84"/>
  <c r="K112" i="84"/>
  <c r="G113" i="84"/>
  <c r="K113" i="84"/>
  <c r="I113" i="84"/>
  <c r="G114" i="84"/>
  <c r="K114" i="84" s="1"/>
  <c r="I114" i="84"/>
  <c r="G116" i="84"/>
  <c r="I116" i="84"/>
  <c r="G117" i="84"/>
  <c r="K117" i="84" s="1"/>
  <c r="I117" i="84"/>
  <c r="G118" i="84"/>
  <c r="I118" i="84"/>
  <c r="G119" i="84"/>
  <c r="I119" i="84"/>
  <c r="G124" i="84"/>
  <c r="I124" i="84"/>
  <c r="G126" i="84"/>
  <c r="I126" i="84"/>
  <c r="G127" i="84"/>
  <c r="I127" i="84"/>
  <c r="G128" i="84"/>
  <c r="I128" i="84"/>
  <c r="G129" i="84"/>
  <c r="I129" i="84"/>
  <c r="G130" i="84"/>
  <c r="I130" i="84"/>
  <c r="K130" i="84" s="1"/>
  <c r="G132" i="84"/>
  <c r="I132" i="84"/>
  <c r="G137" i="84"/>
  <c r="I137" i="84"/>
  <c r="G138" i="84"/>
  <c r="I138" i="84"/>
  <c r="G139" i="84"/>
  <c r="I139" i="84"/>
  <c r="G140" i="84"/>
  <c r="I140" i="84"/>
  <c r="G141" i="84"/>
  <c r="I141" i="84"/>
  <c r="G142" i="84"/>
  <c r="I142" i="84"/>
  <c r="G143" i="84"/>
  <c r="I143" i="84"/>
  <c r="K143" i="84" s="1"/>
  <c r="G145" i="84"/>
  <c r="I145" i="84"/>
  <c r="G147" i="84"/>
  <c r="I147" i="84"/>
  <c r="G148" i="84"/>
  <c r="I148" i="84"/>
  <c r="G149" i="84"/>
  <c r="I149" i="84"/>
  <c r="G150" i="84"/>
  <c r="I150" i="84"/>
  <c r="G151" i="84"/>
  <c r="I151" i="84"/>
  <c r="G152" i="84"/>
  <c r="I152" i="84"/>
  <c r="G153" i="84"/>
  <c r="I153" i="84"/>
  <c r="G155" i="84"/>
  <c r="I155" i="84"/>
  <c r="K155" i="84"/>
  <c r="G156" i="84"/>
  <c r="I156" i="84"/>
  <c r="K156" i="84" s="1"/>
  <c r="G157" i="84"/>
  <c r="I157" i="84"/>
  <c r="K157" i="84" s="1"/>
  <c r="G159" i="84"/>
  <c r="I159" i="84"/>
  <c r="G161" i="84"/>
  <c r="I161" i="84"/>
  <c r="K161" i="84" s="1"/>
  <c r="G162" i="84"/>
  <c r="I162" i="84"/>
  <c r="K162" i="84" s="1"/>
  <c r="G163" i="84"/>
  <c r="I163" i="84"/>
  <c r="K163" i="84" s="1"/>
  <c r="G164" i="84"/>
  <c r="I164" i="84"/>
  <c r="K164" i="84" s="1"/>
  <c r="G165" i="84"/>
  <c r="I165" i="84"/>
  <c r="K165" i="84" s="1"/>
  <c r="G166" i="84"/>
  <c r="I166" i="84"/>
  <c r="G167" i="84"/>
  <c r="I167" i="84"/>
  <c r="K167" i="84" s="1"/>
  <c r="G168" i="84"/>
  <c r="I168" i="84"/>
  <c r="K168" i="84" s="1"/>
  <c r="G169" i="84"/>
  <c r="I169" i="84"/>
  <c r="G170" i="84"/>
  <c r="I170" i="84"/>
  <c r="K170" i="84" s="1"/>
  <c r="G171" i="84"/>
  <c r="I171" i="84"/>
  <c r="K171" i="84" s="1"/>
  <c r="G172" i="84"/>
  <c r="I172" i="84"/>
  <c r="G173" i="84"/>
  <c r="I173" i="84"/>
  <c r="G174" i="84"/>
  <c r="I174" i="84"/>
  <c r="G175" i="84"/>
  <c r="I175" i="84"/>
  <c r="G176" i="84"/>
  <c r="I176" i="84"/>
  <c r="G178" i="84"/>
  <c r="I178" i="84"/>
  <c r="G179" i="84"/>
  <c r="I179" i="84"/>
  <c r="G180" i="84"/>
  <c r="I180" i="84"/>
  <c r="G181" i="84"/>
  <c r="I181" i="84"/>
  <c r="G182" i="84"/>
  <c r="I182" i="84"/>
  <c r="G183" i="84"/>
  <c r="I183" i="84"/>
  <c r="G184" i="84"/>
  <c r="I184" i="84"/>
  <c r="K184" i="84"/>
  <c r="G185" i="84"/>
  <c r="I185" i="84"/>
  <c r="K185" i="84" s="1"/>
  <c r="G189" i="84"/>
  <c r="I189" i="84"/>
  <c r="K189" i="84" s="1"/>
  <c r="G190" i="84"/>
  <c r="I190" i="84"/>
  <c r="G191" i="84"/>
  <c r="I191" i="84"/>
  <c r="K191" i="84" s="1"/>
  <c r="G192" i="84"/>
  <c r="I192" i="84"/>
  <c r="G193" i="84"/>
  <c r="I193" i="84"/>
  <c r="G194" i="84"/>
  <c r="I194" i="84"/>
  <c r="G198" i="84"/>
  <c r="I198" i="84"/>
  <c r="G202" i="84"/>
  <c r="I202" i="84"/>
  <c r="G203" i="84"/>
  <c r="I203" i="84"/>
  <c r="G204" i="84"/>
  <c r="I204" i="84"/>
  <c r="G205" i="84"/>
  <c r="I205" i="84"/>
  <c r="K205" i="84" s="1"/>
  <c r="G206" i="84"/>
  <c r="I206" i="84"/>
  <c r="G207" i="84"/>
  <c r="K207" i="84" s="1"/>
  <c r="I207" i="84"/>
  <c r="G208" i="84"/>
  <c r="K208" i="84" s="1"/>
  <c r="I208" i="84"/>
  <c r="G209" i="84"/>
  <c r="K209" i="84" s="1"/>
  <c r="I209" i="84"/>
  <c r="G210" i="84"/>
  <c r="I210" i="84"/>
  <c r="G211" i="84"/>
  <c r="I211" i="84"/>
  <c r="G212" i="84"/>
  <c r="K212" i="84" s="1"/>
  <c r="I212" i="84"/>
  <c r="G213" i="84"/>
  <c r="I213" i="84"/>
  <c r="G218" i="84"/>
  <c r="K218" i="84" s="1"/>
  <c r="I218" i="84"/>
  <c r="G219" i="84"/>
  <c r="I219" i="84"/>
  <c r="G220" i="84"/>
  <c r="K220" i="84" s="1"/>
  <c r="I220" i="84"/>
  <c r="G221" i="84"/>
  <c r="I221" i="84"/>
  <c r="K221" i="84"/>
  <c r="G222" i="84"/>
  <c r="I222" i="84"/>
  <c r="K222" i="84" s="1"/>
  <c r="G223" i="84"/>
  <c r="I223" i="84"/>
  <c r="G224" i="84"/>
  <c r="I224" i="84"/>
  <c r="G225" i="84"/>
  <c r="I225" i="84"/>
  <c r="K225" i="84" s="1"/>
  <c r="G226" i="84"/>
  <c r="I226" i="84"/>
  <c r="K226" i="84" s="1"/>
  <c r="G227" i="84"/>
  <c r="I227" i="84"/>
  <c r="K227" i="84" s="1"/>
  <c r="G228" i="84"/>
  <c r="I228" i="84"/>
  <c r="G229" i="84"/>
  <c r="I229" i="84"/>
  <c r="G231" i="84"/>
  <c r="I231" i="84"/>
  <c r="K231" i="84" s="1"/>
  <c r="G232" i="84"/>
  <c r="I232" i="84"/>
  <c r="K232" i="84" s="1"/>
  <c r="G233" i="84"/>
  <c r="I233" i="84"/>
  <c r="G234" i="84"/>
  <c r="I234" i="84"/>
  <c r="K234" i="84" s="1"/>
  <c r="G235" i="84"/>
  <c r="I235" i="84"/>
  <c r="G236" i="84"/>
  <c r="I236" i="84"/>
  <c r="G237" i="84"/>
  <c r="I237" i="84"/>
  <c r="G238" i="84"/>
  <c r="I238" i="84"/>
  <c r="K238" i="84" s="1"/>
  <c r="G242" i="84"/>
  <c r="I242" i="84"/>
  <c r="K242" i="84" s="1"/>
  <c r="G243" i="84"/>
  <c r="I243" i="84"/>
  <c r="G244" i="84"/>
  <c r="I244" i="84"/>
  <c r="G245" i="84"/>
  <c r="I245" i="84"/>
  <c r="K245" i="84" s="1"/>
  <c r="G246" i="84"/>
  <c r="I246" i="84"/>
  <c r="K246" i="84" s="1"/>
  <c r="G247" i="84"/>
  <c r="I247" i="84"/>
  <c r="G252" i="84"/>
  <c r="I252" i="84"/>
  <c r="K252" i="84" s="1"/>
  <c r="G253" i="84"/>
  <c r="I253" i="84"/>
  <c r="K253" i="84" s="1"/>
  <c r="G254" i="84"/>
  <c r="I254" i="84"/>
  <c r="G255" i="84"/>
  <c r="I255" i="84"/>
  <c r="G256" i="84"/>
  <c r="I256" i="84"/>
  <c r="G257" i="84"/>
  <c r="I257" i="84"/>
  <c r="G258" i="84"/>
  <c r="I258" i="84"/>
  <c r="G259" i="84"/>
  <c r="I259" i="84"/>
  <c r="G260" i="84"/>
  <c r="I260" i="84"/>
  <c r="G261" i="84"/>
  <c r="I261" i="84"/>
  <c r="G262" i="84"/>
  <c r="I262" i="84"/>
  <c r="G263" i="84"/>
  <c r="I263" i="84"/>
  <c r="G264" i="84"/>
  <c r="I264" i="84"/>
  <c r="G265" i="84"/>
  <c r="I265" i="84"/>
  <c r="G266" i="84"/>
  <c r="I266" i="84"/>
  <c r="G267" i="84"/>
  <c r="I267" i="84"/>
  <c r="G268" i="84"/>
  <c r="I268" i="84"/>
  <c r="G269" i="84"/>
  <c r="I269" i="84"/>
  <c r="G270" i="84"/>
  <c r="I270" i="84"/>
  <c r="G271" i="84"/>
  <c r="I271" i="84"/>
  <c r="K271" i="84"/>
  <c r="G272" i="84"/>
  <c r="I272" i="84"/>
  <c r="K272" i="84" s="1"/>
  <c r="G273" i="84"/>
  <c r="I273" i="84"/>
  <c r="K273" i="84" s="1"/>
  <c r="G274" i="84"/>
  <c r="I274" i="84"/>
  <c r="G275" i="84"/>
  <c r="I275" i="84"/>
  <c r="K275" i="84" s="1"/>
  <c r="G276" i="84"/>
  <c r="I276" i="84"/>
  <c r="G277" i="84"/>
  <c r="I277" i="84"/>
  <c r="G278" i="84"/>
  <c r="I278" i="84"/>
  <c r="G279" i="84"/>
  <c r="I279" i="84"/>
  <c r="K279" i="84" s="1"/>
  <c r="G280" i="84"/>
  <c r="I280" i="84"/>
  <c r="G281" i="84"/>
  <c r="I281" i="84"/>
  <c r="G282" i="84"/>
  <c r="I282" i="84"/>
  <c r="G283" i="84"/>
  <c r="I283" i="84"/>
  <c r="G284" i="84"/>
  <c r="K284" i="84" s="1"/>
  <c r="I284" i="84"/>
  <c r="G285" i="84"/>
  <c r="I285" i="84"/>
  <c r="G286" i="84"/>
  <c r="I286" i="84"/>
  <c r="G287" i="84"/>
  <c r="I287" i="84"/>
  <c r="K287" i="84"/>
  <c r="G288" i="84"/>
  <c r="I288" i="84"/>
  <c r="K288" i="84" s="1"/>
  <c r="G289" i="84"/>
  <c r="I289" i="84"/>
  <c r="K289" i="84" s="1"/>
  <c r="G290" i="84"/>
  <c r="I290" i="84"/>
  <c r="G291" i="84"/>
  <c r="I291" i="84"/>
  <c r="G292" i="84"/>
  <c r="I292" i="84"/>
  <c r="K292" i="84" s="1"/>
  <c r="G293" i="84"/>
  <c r="I293" i="84"/>
  <c r="K293" i="84" s="1"/>
  <c r="G294" i="84"/>
  <c r="I294" i="84"/>
  <c r="K294" i="84" s="1"/>
  <c r="G295" i="84"/>
  <c r="I295" i="84"/>
  <c r="G296" i="84"/>
  <c r="I296" i="84"/>
  <c r="K296" i="84" s="1"/>
  <c r="G297" i="84"/>
  <c r="I297" i="84"/>
  <c r="K297" i="84" s="1"/>
  <c r="G298" i="84"/>
  <c r="I298" i="84"/>
  <c r="G299" i="84"/>
  <c r="I299" i="84"/>
  <c r="K299" i="84" s="1"/>
  <c r="G300" i="84"/>
  <c r="I300" i="84"/>
  <c r="G301" i="84"/>
  <c r="I301" i="84"/>
  <c r="G302" i="84"/>
  <c r="I302" i="84"/>
  <c r="G303" i="84"/>
  <c r="I303" i="84"/>
  <c r="G304" i="84"/>
  <c r="I304" i="84"/>
  <c r="G305" i="84"/>
  <c r="I305" i="84"/>
  <c r="G306" i="84"/>
  <c r="I306" i="84"/>
  <c r="G307" i="84"/>
  <c r="I307" i="84"/>
  <c r="K307" i="84"/>
  <c r="G308" i="84"/>
  <c r="I308" i="84"/>
  <c r="K308" i="84" s="1"/>
  <c r="G309" i="84"/>
  <c r="I309" i="84"/>
  <c r="K309" i="84" s="1"/>
  <c r="G310" i="84"/>
  <c r="I310" i="84"/>
  <c r="G311" i="84"/>
  <c r="I311" i="84"/>
  <c r="G312" i="84"/>
  <c r="I312" i="84"/>
  <c r="G313" i="84"/>
  <c r="I313" i="84"/>
  <c r="K313" i="84" s="1"/>
  <c r="G314" i="84"/>
  <c r="I314" i="84"/>
  <c r="G315" i="84"/>
  <c r="I315" i="84"/>
  <c r="G316" i="84"/>
  <c r="I316" i="84"/>
  <c r="G317" i="84"/>
  <c r="I317" i="84"/>
  <c r="G318" i="84"/>
  <c r="I318" i="84"/>
  <c r="G320" i="84"/>
  <c r="I320" i="84"/>
  <c r="K320" i="84" s="1"/>
  <c r="G321" i="84"/>
  <c r="I321" i="84"/>
  <c r="G322" i="84"/>
  <c r="I322" i="84"/>
  <c r="G323" i="84"/>
  <c r="I323" i="84"/>
  <c r="G324" i="84"/>
  <c r="I324" i="84"/>
  <c r="G325" i="84"/>
  <c r="K325" i="84" s="1"/>
  <c r="I325" i="84"/>
  <c r="G326" i="84"/>
  <c r="I326" i="84"/>
  <c r="G327" i="84"/>
  <c r="I327" i="84"/>
  <c r="G328" i="84"/>
  <c r="I328" i="84"/>
  <c r="K328" i="84"/>
  <c r="G329" i="84"/>
  <c r="I329" i="84"/>
  <c r="K329" i="84" s="1"/>
  <c r="G330" i="84"/>
  <c r="I330" i="84"/>
  <c r="K330" i="84" s="1"/>
  <c r="G331" i="84"/>
  <c r="I331" i="84"/>
  <c r="K331" i="84" s="1"/>
  <c r="G336" i="84"/>
  <c r="I336" i="84"/>
  <c r="G337" i="84"/>
  <c r="I337" i="84"/>
  <c r="K337" i="84" s="1"/>
  <c r="G338" i="84"/>
  <c r="I338" i="84"/>
  <c r="K338" i="84" s="1"/>
  <c r="G339" i="84"/>
  <c r="I339" i="84"/>
  <c r="G340" i="84"/>
  <c r="I340" i="84"/>
  <c r="G341" i="84"/>
  <c r="I341" i="84"/>
  <c r="G342" i="84"/>
  <c r="I342" i="84"/>
  <c r="K342" i="84" s="1"/>
  <c r="G344" i="84"/>
  <c r="I344" i="84"/>
  <c r="K344" i="84" s="1"/>
  <c r="G345" i="84"/>
  <c r="I345" i="84"/>
  <c r="K345" i="84" s="1"/>
  <c r="G349" i="84"/>
  <c r="I349" i="84"/>
  <c r="G350" i="84"/>
  <c r="I350" i="84"/>
  <c r="G351" i="84"/>
  <c r="I351" i="84"/>
  <c r="G352" i="84"/>
  <c r="I352" i="84"/>
  <c r="G353" i="84"/>
  <c r="I353" i="84"/>
  <c r="G354" i="84"/>
  <c r="I354" i="84"/>
  <c r="G355" i="84"/>
  <c r="I355" i="84"/>
  <c r="G356" i="84"/>
  <c r="I356" i="84"/>
  <c r="G357" i="84"/>
  <c r="I357" i="84"/>
  <c r="G358" i="84"/>
  <c r="I358" i="84"/>
  <c r="G359" i="84"/>
  <c r="I359" i="84"/>
  <c r="G360" i="84"/>
  <c r="I360" i="84"/>
  <c r="G361" i="84"/>
  <c r="I361" i="84"/>
  <c r="G362" i="84"/>
  <c r="I362" i="84"/>
  <c r="K362" i="84"/>
  <c r="G363" i="84"/>
  <c r="I363" i="84"/>
  <c r="K363" i="84" s="1"/>
  <c r="G364" i="84"/>
  <c r="I364" i="84"/>
  <c r="K364" i="84" s="1"/>
  <c r="G365" i="84"/>
  <c r="I365" i="84"/>
  <c r="G366" i="84"/>
  <c r="I366" i="84"/>
  <c r="K366" i="84" s="1"/>
  <c r="G367" i="84"/>
  <c r="I367" i="84"/>
  <c r="G368" i="84"/>
  <c r="I368" i="84"/>
  <c r="G369" i="84"/>
  <c r="I369" i="84"/>
  <c r="G370" i="84"/>
  <c r="I370" i="84"/>
  <c r="K370" i="84" s="1"/>
  <c r="G371" i="84"/>
  <c r="K371" i="84" s="1"/>
  <c r="I371" i="84"/>
  <c r="G372" i="84"/>
  <c r="I372" i="84"/>
  <c r="G373" i="84"/>
  <c r="K373" i="84" s="1"/>
  <c r="I373" i="84"/>
  <c r="G374" i="84"/>
  <c r="I374" i="84"/>
  <c r="G375" i="84"/>
  <c r="I375" i="84"/>
  <c r="G376" i="84"/>
  <c r="I376" i="84"/>
  <c r="G377" i="84"/>
  <c r="I377" i="84"/>
  <c r="G378" i="84"/>
  <c r="I378" i="84"/>
  <c r="G379" i="84"/>
  <c r="I379" i="84"/>
  <c r="G380" i="84"/>
  <c r="I380" i="84"/>
  <c r="K380" i="84"/>
  <c r="G381" i="84"/>
  <c r="I381" i="84"/>
  <c r="K381" i="84" s="1"/>
  <c r="G382" i="84"/>
  <c r="I382" i="84"/>
  <c r="G383" i="84"/>
  <c r="I383" i="84"/>
  <c r="K383" i="84" s="1"/>
  <c r="G384" i="84"/>
  <c r="I384" i="84"/>
  <c r="K384" i="84" s="1"/>
  <c r="G385" i="84"/>
  <c r="I385" i="84"/>
  <c r="G386" i="84"/>
  <c r="I386" i="84"/>
  <c r="K386" i="84" s="1"/>
  <c r="G387" i="84"/>
  <c r="I387" i="84"/>
  <c r="G388" i="84"/>
  <c r="I388" i="84"/>
  <c r="K388" i="84" s="1"/>
  <c r="G392" i="84"/>
  <c r="I392" i="84"/>
  <c r="G393" i="84"/>
  <c r="I393" i="84"/>
  <c r="G394" i="84"/>
  <c r="I394" i="84"/>
  <c r="K394" i="84" s="1"/>
  <c r="G395" i="84"/>
  <c r="I395" i="84"/>
  <c r="G396" i="84"/>
  <c r="I396" i="84"/>
  <c r="G397" i="84"/>
  <c r="I397" i="84"/>
  <c r="K397" i="84" s="1"/>
  <c r="G398" i="84"/>
  <c r="I398" i="84"/>
  <c r="K398" i="84" s="1"/>
  <c r="G399" i="84"/>
  <c r="I399" i="84"/>
  <c r="K399" i="84" s="1"/>
  <c r="G400" i="84"/>
  <c r="I400" i="84"/>
  <c r="G401" i="84"/>
  <c r="I401" i="84"/>
  <c r="G402" i="84"/>
  <c r="I402" i="84"/>
  <c r="G403" i="84"/>
  <c r="I403" i="84"/>
  <c r="G404" i="84"/>
  <c r="I404" i="84"/>
  <c r="G405" i="84"/>
  <c r="I405" i="84"/>
  <c r="G406" i="84"/>
  <c r="I406" i="84"/>
  <c r="G407" i="84"/>
  <c r="I407" i="84"/>
  <c r="G408" i="84"/>
  <c r="K408" i="84" s="1"/>
  <c r="I408" i="84"/>
  <c r="G409" i="84"/>
  <c r="I409" i="84"/>
  <c r="G410" i="84"/>
  <c r="I410" i="84"/>
  <c r="G411" i="84"/>
  <c r="I411" i="84"/>
  <c r="G412" i="84"/>
  <c r="I412" i="84"/>
  <c r="G413" i="84"/>
  <c r="I413" i="84"/>
  <c r="K413" i="84"/>
  <c r="G414" i="84"/>
  <c r="I414" i="84"/>
  <c r="K414" i="84" s="1"/>
  <c r="G415" i="84"/>
  <c r="I415" i="84"/>
  <c r="K415" i="84" s="1"/>
  <c r="G416" i="84"/>
  <c r="I416" i="84"/>
  <c r="G417" i="84"/>
  <c r="I417" i="84"/>
  <c r="K417" i="84" s="1"/>
  <c r="G418" i="84"/>
  <c r="I418" i="84"/>
  <c r="G419" i="84"/>
  <c r="I419" i="84"/>
  <c r="G420" i="84"/>
  <c r="I420" i="84"/>
  <c r="G421" i="84"/>
  <c r="I421" i="84"/>
  <c r="K421" i="84" s="1"/>
  <c r="G425" i="84"/>
  <c r="I425" i="84"/>
  <c r="G426" i="84"/>
  <c r="I426" i="84"/>
  <c r="G427" i="84"/>
  <c r="I427" i="84"/>
  <c r="G428" i="84"/>
  <c r="I428" i="84"/>
  <c r="G429" i="84"/>
  <c r="K429" i="84" s="1"/>
  <c r="I429" i="84"/>
  <c r="G430" i="84"/>
  <c r="I430" i="84"/>
  <c r="G431" i="84"/>
  <c r="I431" i="84"/>
  <c r="G432" i="84"/>
  <c r="I432" i="84"/>
  <c r="G433" i="84"/>
  <c r="K433" i="84" s="1"/>
  <c r="I433" i="84"/>
  <c r="G434" i="84"/>
  <c r="I434" i="84"/>
  <c r="K434" i="84"/>
  <c r="G435" i="84"/>
  <c r="I435" i="84"/>
  <c r="G436" i="84"/>
  <c r="I436" i="84"/>
  <c r="K436" i="84" s="1"/>
  <c r="G437" i="84"/>
  <c r="I437" i="84"/>
  <c r="K437" i="84" s="1"/>
  <c r="G438" i="84"/>
  <c r="I438" i="84"/>
  <c r="K438" i="84" s="1"/>
  <c r="G439" i="84"/>
  <c r="I439" i="84"/>
  <c r="G440" i="84"/>
  <c r="I440" i="84"/>
  <c r="G441" i="84"/>
  <c r="I441" i="84"/>
  <c r="G442" i="84"/>
  <c r="I442" i="84"/>
  <c r="K442" i="84" s="1"/>
  <c r="G443" i="84"/>
  <c r="I443" i="84"/>
  <c r="G444" i="84"/>
  <c r="I444" i="84"/>
  <c r="G448" i="84"/>
  <c r="I448" i="84"/>
  <c r="G449" i="84"/>
  <c r="I449" i="84"/>
  <c r="G450" i="84"/>
  <c r="I450" i="84"/>
  <c r="G451" i="84"/>
  <c r="I451" i="84"/>
  <c r="G452" i="84"/>
  <c r="I452" i="84"/>
  <c r="G453" i="84"/>
  <c r="I453" i="84"/>
  <c r="K453" i="84"/>
  <c r="G454" i="84"/>
  <c r="I454" i="84"/>
  <c r="G455" i="84"/>
  <c r="I455" i="84"/>
  <c r="K455" i="84" s="1"/>
  <c r="G456" i="84"/>
  <c r="I456" i="84"/>
  <c r="G457" i="84"/>
  <c r="I457" i="84"/>
  <c r="K457" i="84" s="1"/>
  <c r="G458" i="84"/>
  <c r="I458" i="84"/>
  <c r="G459" i="84"/>
  <c r="I459" i="84"/>
  <c r="G460" i="84"/>
  <c r="I460" i="84"/>
  <c r="G461" i="84"/>
  <c r="I461" i="84"/>
  <c r="G462" i="84"/>
  <c r="I462" i="84"/>
  <c r="G463" i="84"/>
  <c r="I463" i="84"/>
  <c r="K463" i="84" s="1"/>
  <c r="G464" i="84"/>
  <c r="I464" i="84"/>
  <c r="G465" i="84"/>
  <c r="I465" i="84"/>
  <c r="G466" i="84"/>
  <c r="K466" i="84" s="1"/>
  <c r="I466" i="84"/>
  <c r="G467" i="84"/>
  <c r="I467" i="84"/>
  <c r="G468" i="84"/>
  <c r="I468" i="84"/>
  <c r="G469" i="84"/>
  <c r="I469" i="84"/>
  <c r="G470" i="84"/>
  <c r="K470" i="84" s="1"/>
  <c r="I470" i="84"/>
  <c r="G471" i="84"/>
  <c r="I471" i="84"/>
  <c r="G472" i="84"/>
  <c r="K472" i="84" s="1"/>
  <c r="I472" i="84"/>
  <c r="G473" i="84"/>
  <c r="I473" i="84"/>
  <c r="K473" i="84"/>
  <c r="G474" i="84"/>
  <c r="I474" i="84"/>
  <c r="K474" i="84" s="1"/>
  <c r="G475" i="84"/>
  <c r="I475" i="84"/>
  <c r="K475" i="84" s="1"/>
  <c r="G476" i="84"/>
  <c r="I476" i="84"/>
  <c r="G481" i="84"/>
  <c r="I481" i="84"/>
  <c r="K481" i="84" s="1"/>
  <c r="G482" i="84"/>
  <c r="I482" i="84"/>
  <c r="K482" i="84" s="1"/>
  <c r="G483" i="84"/>
  <c r="I483" i="84"/>
  <c r="K483" i="84" s="1"/>
  <c r="G484" i="84"/>
  <c r="I484" i="84"/>
  <c r="G485" i="84"/>
  <c r="I485" i="84"/>
  <c r="G487" i="84"/>
  <c r="I487" i="84"/>
  <c r="G488" i="84"/>
  <c r="I488" i="84"/>
  <c r="K488" i="84" s="1"/>
  <c r="G489" i="84"/>
  <c r="I489" i="84"/>
  <c r="G490" i="84"/>
  <c r="I490" i="84"/>
  <c r="G491" i="84"/>
  <c r="I491" i="84"/>
  <c r="G492" i="84"/>
  <c r="I492" i="84"/>
  <c r="G493" i="84"/>
  <c r="I493" i="84"/>
  <c r="G494" i="84"/>
  <c r="I494" i="84"/>
  <c r="G495" i="84"/>
  <c r="I495" i="84"/>
  <c r="G496" i="84"/>
  <c r="I496" i="84"/>
  <c r="G497" i="84"/>
  <c r="K497" i="84" s="1"/>
  <c r="I497" i="84"/>
  <c r="G498" i="84"/>
  <c r="I498" i="84"/>
  <c r="K498" i="84"/>
  <c r="G499" i="84"/>
  <c r="I499" i="84"/>
  <c r="G500" i="84"/>
  <c r="I500" i="84"/>
  <c r="K500" i="84" s="1"/>
  <c r="G501" i="84"/>
  <c r="I501" i="84"/>
  <c r="K501" i="84" s="1"/>
  <c r="G502" i="84"/>
  <c r="I502" i="84"/>
  <c r="K502" i="84" s="1"/>
  <c r="G503" i="84"/>
  <c r="I503" i="84"/>
  <c r="G504" i="84"/>
  <c r="I504" i="84"/>
  <c r="G506" i="84"/>
  <c r="I506" i="84"/>
  <c r="G507" i="84"/>
  <c r="I507" i="84"/>
  <c r="K507" i="84" s="1"/>
  <c r="G508" i="84"/>
  <c r="I508" i="84"/>
  <c r="G509" i="84"/>
  <c r="I509" i="84"/>
  <c r="G510" i="84"/>
  <c r="K510" i="84" s="1"/>
  <c r="I510" i="84"/>
  <c r="G511" i="84"/>
  <c r="I511" i="84"/>
  <c r="G512" i="84"/>
  <c r="I512" i="84"/>
  <c r="G513" i="84"/>
  <c r="I513" i="84"/>
  <c r="G514" i="84"/>
  <c r="K514" i="84" s="1"/>
  <c r="I514" i="84"/>
  <c r="G515" i="84"/>
  <c r="I515" i="84"/>
  <c r="K515" i="84"/>
  <c r="G516" i="84"/>
  <c r="I516" i="84"/>
  <c r="K516" i="84" s="1"/>
  <c r="G517" i="84"/>
  <c r="I517" i="84"/>
  <c r="K517" i="84" s="1"/>
  <c r="G518" i="84"/>
  <c r="I518" i="84"/>
  <c r="G519" i="84"/>
  <c r="I519" i="84"/>
  <c r="K519" i="84" s="1"/>
  <c r="G520" i="84"/>
  <c r="I520" i="84"/>
  <c r="G521" i="84"/>
  <c r="I521" i="84"/>
  <c r="G522" i="84"/>
  <c r="I522" i="84"/>
  <c r="K522" i="84" s="1"/>
  <c r="G524" i="84"/>
  <c r="I524" i="84"/>
  <c r="G525" i="84"/>
  <c r="I525" i="84"/>
  <c r="K525" i="84" s="1"/>
  <c r="G526" i="84"/>
  <c r="I526" i="84"/>
  <c r="K526" i="84" s="1"/>
  <c r="G527" i="84"/>
  <c r="I527" i="84"/>
  <c r="G528" i="84"/>
  <c r="I528" i="84"/>
  <c r="G529" i="84"/>
  <c r="I529" i="84"/>
  <c r="K529" i="84" s="1"/>
  <c r="G530" i="84"/>
  <c r="I530" i="84"/>
  <c r="K530" i="84" s="1"/>
  <c r="G531" i="84"/>
  <c r="I531" i="84"/>
  <c r="G532" i="84"/>
  <c r="I532" i="84"/>
  <c r="G533" i="84"/>
  <c r="I533" i="84"/>
  <c r="G534" i="84"/>
  <c r="I534" i="84"/>
  <c r="G536" i="84"/>
  <c r="I536" i="84"/>
  <c r="G537" i="84"/>
  <c r="I537" i="84"/>
  <c r="G538" i="84"/>
  <c r="K538" i="84" s="1"/>
  <c r="I538" i="84"/>
  <c r="G539" i="84"/>
  <c r="I539" i="84"/>
  <c r="K539" i="84"/>
  <c r="G540" i="84"/>
  <c r="I540" i="84"/>
  <c r="K540" i="84" s="1"/>
  <c r="G541" i="84"/>
  <c r="I541" i="84"/>
  <c r="K541" i="84" s="1"/>
  <c r="G542" i="84"/>
  <c r="I542" i="84"/>
  <c r="K542" i="84" s="1"/>
  <c r="G543" i="84"/>
  <c r="I543" i="84"/>
  <c r="K543" i="84" s="1"/>
  <c r="G544" i="84"/>
  <c r="I544" i="84"/>
  <c r="K544" i="84" s="1"/>
  <c r="G545" i="84"/>
  <c r="I545" i="84"/>
  <c r="G546" i="84"/>
  <c r="I546" i="84"/>
  <c r="G547" i="84"/>
  <c r="I547" i="84"/>
  <c r="K547" i="84" s="1"/>
  <c r="G548" i="84"/>
  <c r="I548" i="84"/>
  <c r="G549" i="84"/>
  <c r="K549" i="84" s="1"/>
  <c r="I549" i="84"/>
  <c r="G550" i="84"/>
  <c r="I550" i="84"/>
  <c r="G551" i="84"/>
  <c r="I551" i="84"/>
  <c r="G553" i="84"/>
  <c r="I553" i="84"/>
  <c r="G554" i="84"/>
  <c r="I554" i="84"/>
  <c r="G555" i="84"/>
  <c r="I555" i="84"/>
  <c r="G556" i="84"/>
  <c r="K556" i="84" s="1"/>
  <c r="I556" i="84"/>
  <c r="G557" i="84"/>
  <c r="I557" i="84"/>
  <c r="G558" i="84"/>
  <c r="I558" i="84"/>
  <c r="G559" i="84"/>
  <c r="K559" i="84" s="1"/>
  <c r="I559" i="84"/>
  <c r="G560" i="84"/>
  <c r="I560" i="84"/>
  <c r="K560" i="84"/>
  <c r="G561" i="84"/>
  <c r="I561" i="84"/>
  <c r="K561" i="84" s="1"/>
  <c r="G562" i="84"/>
  <c r="I562" i="84"/>
  <c r="K562" i="84" s="1"/>
  <c r="G563" i="84"/>
  <c r="I563" i="84"/>
  <c r="K563" i="84" s="1"/>
  <c r="G564" i="84"/>
  <c r="I564" i="84"/>
  <c r="K564" i="84" s="1"/>
  <c r="G565" i="84"/>
  <c r="I565" i="84"/>
  <c r="G566" i="84"/>
  <c r="I566" i="84"/>
  <c r="G570" i="84"/>
  <c r="I570" i="84"/>
  <c r="G571" i="84"/>
  <c r="I571" i="84"/>
  <c r="K571" i="84" s="1"/>
  <c r="G572" i="84"/>
  <c r="I572" i="84"/>
  <c r="G573" i="84"/>
  <c r="I573" i="84"/>
  <c r="G578" i="84"/>
  <c r="I578" i="84"/>
  <c r="G579" i="84"/>
  <c r="I579" i="84"/>
  <c r="G580" i="84"/>
  <c r="I580" i="84"/>
  <c r="G581" i="84"/>
  <c r="I581" i="84"/>
  <c r="G582" i="84"/>
  <c r="K582" i="84" s="1"/>
  <c r="I582" i="84"/>
  <c r="G583" i="84"/>
  <c r="I583" i="84"/>
  <c r="K583" i="84"/>
  <c r="G584" i="84"/>
  <c r="I584" i="84"/>
  <c r="K584" i="84" s="1"/>
  <c r="G585" i="84"/>
  <c r="I585" i="84"/>
  <c r="K585" i="84" s="1"/>
  <c r="G586" i="84"/>
  <c r="I586" i="84"/>
  <c r="K586" i="84" s="1"/>
  <c r="G588" i="84"/>
  <c r="I588" i="84"/>
  <c r="K588" i="84" s="1"/>
  <c r="G589" i="84"/>
  <c r="I589" i="84"/>
  <c r="K589" i="84" s="1"/>
  <c r="G591" i="84"/>
  <c r="I591" i="84"/>
  <c r="K591" i="84" s="1"/>
  <c r="G593" i="84"/>
  <c r="I593" i="84"/>
  <c r="K593" i="84" s="1"/>
  <c r="G594" i="84"/>
  <c r="I594" i="84"/>
  <c r="G595" i="84"/>
  <c r="I595" i="84"/>
  <c r="G597" i="84"/>
  <c r="I597" i="84"/>
  <c r="K597" i="84" s="1"/>
  <c r="G598" i="84"/>
  <c r="I598" i="84"/>
  <c r="G600" i="84"/>
  <c r="I600" i="84"/>
  <c r="G601" i="84"/>
  <c r="I601" i="84"/>
  <c r="G602" i="84"/>
  <c r="I602" i="84"/>
  <c r="G603" i="84"/>
  <c r="K603" i="84" s="1"/>
  <c r="I603" i="84"/>
  <c r="G604" i="84"/>
  <c r="I604" i="84"/>
  <c r="G605" i="84"/>
  <c r="K605" i="84" s="1"/>
  <c r="I605" i="84"/>
  <c r="G609" i="84"/>
  <c r="I609" i="84"/>
  <c r="G613" i="84"/>
  <c r="I613" i="84"/>
  <c r="G614" i="84"/>
  <c r="I614" i="84"/>
  <c r="K614" i="84"/>
  <c r="G615" i="84"/>
  <c r="I615" i="84"/>
  <c r="K615" i="84" s="1"/>
  <c r="G616" i="84"/>
  <c r="I616" i="84"/>
  <c r="K616" i="84" s="1"/>
  <c r="G617" i="84"/>
  <c r="I617" i="84"/>
  <c r="K617" i="84" s="1"/>
  <c r="G618" i="84"/>
  <c r="I618" i="84"/>
  <c r="K618" i="84" s="1"/>
  <c r="G619" i="84"/>
  <c r="I619" i="84"/>
  <c r="G620" i="84"/>
  <c r="I620" i="84"/>
  <c r="G621" i="84"/>
  <c r="I621" i="84"/>
  <c r="K621" i="84" s="1"/>
  <c r="G622" i="84"/>
  <c r="I622" i="84"/>
  <c r="K622" i="84" s="1"/>
  <c r="G623" i="84"/>
  <c r="I623" i="84"/>
  <c r="G624" i="84"/>
  <c r="I624" i="84"/>
  <c r="G625" i="84"/>
  <c r="K625" i="84" s="1"/>
  <c r="I625" i="84"/>
  <c r="G630" i="84"/>
  <c r="I630" i="84"/>
  <c r="G631" i="84"/>
  <c r="I631" i="84"/>
  <c r="G632" i="84"/>
  <c r="I632" i="84"/>
  <c r="G633" i="84"/>
  <c r="K633" i="84" s="1"/>
  <c r="I633" i="84"/>
  <c r="G634" i="84"/>
  <c r="I634" i="84"/>
  <c r="K634" i="84"/>
  <c r="G635" i="84"/>
  <c r="I635" i="84"/>
  <c r="K635" i="84" s="1"/>
  <c r="G636" i="84"/>
  <c r="I636" i="84"/>
  <c r="K636" i="84" s="1"/>
  <c r="G637" i="84"/>
  <c r="I637" i="84"/>
  <c r="G638" i="84"/>
  <c r="I638" i="84"/>
  <c r="K638" i="84" s="1"/>
  <c r="G640" i="84"/>
  <c r="I640" i="84"/>
  <c r="K640" i="84" s="1"/>
  <c r="G644" i="84"/>
  <c r="G645" i="84"/>
  <c r="G649" i="84"/>
  <c r="I649" i="84"/>
  <c r="K268" i="84"/>
  <c r="K609" i="84"/>
  <c r="K454" i="84"/>
  <c r="K385" i="84"/>
  <c r="K435" i="84"/>
  <c r="K233" i="84"/>
  <c r="K274" i="84"/>
  <c r="K489" i="84"/>
  <c r="K359" i="84"/>
  <c r="K353" i="84"/>
  <c r="K327" i="84"/>
  <c r="K570" i="84"/>
  <c r="K379" i="84"/>
  <c r="K302" i="84"/>
  <c r="K229" i="84"/>
  <c r="K471" i="84"/>
  <c r="K129" i="84"/>
  <c r="K406" i="84"/>
  <c r="K262" i="84"/>
  <c r="K90" i="84"/>
  <c r="K595" i="84"/>
  <c r="K553" i="84"/>
  <c r="K518" i="84"/>
  <c r="K506" i="84"/>
  <c r="K354" i="84"/>
  <c r="K306" i="84"/>
  <c r="K265" i="84"/>
  <c r="K228" i="84"/>
  <c r="K152" i="84"/>
  <c r="K128" i="84"/>
  <c r="K192" i="84"/>
  <c r="K190" i="84"/>
  <c r="K148" i="84"/>
  <c r="K546" i="84"/>
  <c r="K387" i="84"/>
  <c r="K290" i="84"/>
  <c r="K286" i="84"/>
  <c r="K282" i="84"/>
  <c r="K649" i="84"/>
  <c r="K601" i="84"/>
  <c r="K462" i="84"/>
  <c r="K382" i="84"/>
  <c r="K355" i="84"/>
  <c r="K224" i="84"/>
  <c r="K531" i="84"/>
  <c r="K499" i="84"/>
  <c r="K377" i="84"/>
  <c r="K361" i="84"/>
  <c r="K341" i="84"/>
  <c r="K311" i="84"/>
  <c r="K244" i="84"/>
  <c r="K206" i="84"/>
  <c r="K193" i="84"/>
  <c r="K138" i="84"/>
  <c r="K101" i="84"/>
  <c r="K376" i="84"/>
  <c r="K491" i="84"/>
  <c r="K312" i="84"/>
  <c r="K580" i="84"/>
  <c r="K492" i="84"/>
  <c r="K448" i="84"/>
  <c r="K416" i="84"/>
  <c r="K352" i="84"/>
  <c r="K270" i="84"/>
  <c r="K142" i="84"/>
  <c r="K637" i="84"/>
  <c r="K613" i="84"/>
  <c r="K565" i="84"/>
  <c r="K533" i="84"/>
  <c r="K493" i="84"/>
  <c r="K456" i="84"/>
  <c r="K402" i="84"/>
  <c r="K365" i="84"/>
  <c r="K360" i="84"/>
  <c r="K336" i="84"/>
  <c r="K264" i="84"/>
  <c r="K181" i="84"/>
  <c r="K476" i="84"/>
  <c r="K460" i="84"/>
  <c r="K452" i="84"/>
  <c r="K420" i="84"/>
  <c r="K412" i="84"/>
  <c r="K404" i="84"/>
  <c r="K396" i="84"/>
  <c r="K278" i="84"/>
  <c r="K269" i="84"/>
  <c r="K237" i="84"/>
  <c r="K141" i="84"/>
  <c r="K266" i="84"/>
  <c r="K263" i="84"/>
  <c r="K247" i="84"/>
  <c r="K223" i="84"/>
  <c r="K210" i="84"/>
  <c r="K202" i="84"/>
  <c r="K183" i="84"/>
  <c r="K178" i="84"/>
  <c r="K159" i="84"/>
  <c r="K127" i="84"/>
  <c r="K119" i="84"/>
  <c r="K339" i="84"/>
  <c r="K323" i="84"/>
  <c r="K318" i="84"/>
  <c r="K315" i="84"/>
  <c r="K310" i="84"/>
  <c r="K291" i="84"/>
  <c r="K267" i="84"/>
  <c r="K259" i="84"/>
  <c r="K243" i="84"/>
  <c r="K235" i="84"/>
  <c r="K219" i="84"/>
  <c r="K182" i="84"/>
  <c r="K166" i="84"/>
  <c r="K147" i="84"/>
  <c r="K139" i="84"/>
  <c r="K91" i="84"/>
  <c r="J11" i="76"/>
  <c r="H11" i="76"/>
  <c r="G11" i="76"/>
  <c r="G12" i="76"/>
  <c r="H12" i="76"/>
  <c r="I12" i="76"/>
  <c r="J12" i="76"/>
  <c r="G13" i="76"/>
  <c r="H13" i="76"/>
  <c r="I13" i="76"/>
  <c r="J13" i="76"/>
  <c r="G14" i="76"/>
  <c r="H14" i="76"/>
  <c r="I14" i="76"/>
  <c r="J14" i="76"/>
  <c r="G15" i="76"/>
  <c r="H15" i="76"/>
  <c r="I15" i="76"/>
  <c r="J15" i="76"/>
  <c r="G16" i="76"/>
  <c r="H16" i="76"/>
  <c r="I16" i="76"/>
  <c r="J16" i="76"/>
  <c r="G17" i="76"/>
  <c r="H17" i="76"/>
  <c r="I17" i="76"/>
  <c r="J17" i="76"/>
  <c r="G18" i="76"/>
  <c r="H18" i="76"/>
  <c r="I18" i="76"/>
  <c r="J18" i="76"/>
  <c r="G23" i="76"/>
  <c r="H23" i="76"/>
  <c r="I23" i="76"/>
  <c r="J23" i="76"/>
  <c r="G24" i="76"/>
  <c r="H24" i="76"/>
  <c r="I24" i="76"/>
  <c r="J24" i="76"/>
  <c r="G25" i="76"/>
  <c r="H25" i="76"/>
  <c r="I25" i="76"/>
  <c r="J25" i="76"/>
  <c r="G26" i="76"/>
  <c r="H26" i="76"/>
  <c r="I26" i="76"/>
  <c r="J26" i="76"/>
  <c r="G28" i="76"/>
  <c r="H28" i="76"/>
  <c r="I28" i="76"/>
  <c r="J28" i="76"/>
  <c r="G29" i="76"/>
  <c r="H29" i="76"/>
  <c r="I29" i="76"/>
  <c r="J29" i="76"/>
  <c r="G30" i="76"/>
  <c r="H30" i="76"/>
  <c r="I30" i="76"/>
  <c r="J30" i="76"/>
  <c r="G32" i="76"/>
  <c r="H32" i="76"/>
  <c r="I32" i="76"/>
  <c r="J32" i="76"/>
  <c r="G33" i="76"/>
  <c r="H33" i="76"/>
  <c r="I33" i="76"/>
  <c r="J33" i="76"/>
  <c r="G34" i="76"/>
  <c r="H34" i="76"/>
  <c r="I34" i="76"/>
  <c r="J34" i="76"/>
  <c r="G39" i="76"/>
  <c r="H39" i="76"/>
  <c r="I39" i="76"/>
  <c r="J39" i="76"/>
  <c r="G40" i="76"/>
  <c r="H40" i="76"/>
  <c r="I40" i="76"/>
  <c r="J40" i="76"/>
  <c r="G41" i="76"/>
  <c r="H41" i="76"/>
  <c r="I41" i="76"/>
  <c r="J41" i="76"/>
  <c r="G42" i="76"/>
  <c r="H42" i="76"/>
  <c r="I42" i="76"/>
  <c r="J42" i="76"/>
  <c r="G43" i="76"/>
  <c r="H43" i="76"/>
  <c r="I43" i="76"/>
  <c r="J43" i="76"/>
  <c r="G44" i="76"/>
  <c r="H44" i="76"/>
  <c r="I44" i="76"/>
  <c r="J44" i="76"/>
  <c r="G45" i="76"/>
  <c r="H45" i="76"/>
  <c r="I45" i="76"/>
  <c r="J45" i="76"/>
  <c r="G47" i="76"/>
  <c r="H47" i="76"/>
  <c r="I47" i="76"/>
  <c r="J47" i="76"/>
  <c r="G48" i="76"/>
  <c r="H48" i="76"/>
  <c r="I48" i="76"/>
  <c r="J48" i="76"/>
  <c r="G49" i="76"/>
  <c r="H49" i="76"/>
  <c r="I49" i="76"/>
  <c r="J49" i="76"/>
  <c r="G50" i="76"/>
  <c r="H50" i="76"/>
  <c r="I50" i="76"/>
  <c r="J50" i="76"/>
  <c r="G51" i="76"/>
  <c r="H51" i="76"/>
  <c r="I51" i="76"/>
  <c r="J51" i="76"/>
  <c r="G53" i="76"/>
  <c r="H53" i="76"/>
  <c r="I53" i="76"/>
  <c r="J53" i="76"/>
  <c r="G54" i="76"/>
  <c r="H54" i="76"/>
  <c r="I54" i="76"/>
  <c r="J54" i="76"/>
  <c r="G55" i="76"/>
  <c r="H55" i="76"/>
  <c r="I55" i="76"/>
  <c r="J55" i="76"/>
  <c r="G56" i="76"/>
  <c r="H56" i="76"/>
  <c r="I56" i="76"/>
  <c r="J56" i="76"/>
  <c r="G57" i="76"/>
  <c r="H57" i="76"/>
  <c r="I57" i="76"/>
  <c r="J57" i="76"/>
  <c r="G58" i="76"/>
  <c r="H58" i="76"/>
  <c r="I58" i="76"/>
  <c r="J58" i="76"/>
  <c r="G59" i="76"/>
  <c r="H59" i="76"/>
  <c r="I59" i="76"/>
  <c r="J59" i="76"/>
  <c r="G61" i="76"/>
  <c r="H61" i="76"/>
  <c r="I61" i="76"/>
  <c r="J61" i="76"/>
  <c r="G62" i="76"/>
  <c r="H62" i="76"/>
  <c r="I62" i="76"/>
  <c r="J62" i="76"/>
  <c r="G63" i="76"/>
  <c r="H63" i="76"/>
  <c r="I63" i="76"/>
  <c r="J63" i="76"/>
  <c r="G64" i="76"/>
  <c r="H64" i="76"/>
  <c r="I64" i="76"/>
  <c r="J64" i="76"/>
  <c r="G65" i="76"/>
  <c r="H65" i="76"/>
  <c r="I65" i="76"/>
  <c r="J65" i="76"/>
  <c r="G66" i="76"/>
  <c r="H66" i="76"/>
  <c r="I66" i="76"/>
  <c r="J66" i="76"/>
  <c r="G67" i="76"/>
  <c r="H67" i="76"/>
  <c r="I67" i="76"/>
  <c r="J67" i="76"/>
  <c r="G69" i="76"/>
  <c r="H69" i="76"/>
  <c r="I69" i="76"/>
  <c r="J69" i="76"/>
  <c r="G70" i="76"/>
  <c r="H70" i="76"/>
  <c r="I70" i="76"/>
  <c r="J70" i="76"/>
  <c r="G71" i="76"/>
  <c r="H71" i="76"/>
  <c r="I71" i="76"/>
  <c r="J71" i="76"/>
  <c r="G72" i="76"/>
  <c r="H72" i="76"/>
  <c r="I72" i="76"/>
  <c r="J72" i="76"/>
  <c r="G73" i="76"/>
  <c r="H73" i="76"/>
  <c r="I73" i="76"/>
  <c r="J73" i="76"/>
  <c r="G75" i="76"/>
  <c r="H75" i="76"/>
  <c r="I75" i="76"/>
  <c r="J75" i="76"/>
  <c r="G76" i="76"/>
  <c r="H76" i="76"/>
  <c r="I76" i="76"/>
  <c r="J76" i="76"/>
  <c r="G77" i="76"/>
  <c r="H77" i="76"/>
  <c r="I77" i="76"/>
  <c r="J77" i="76"/>
  <c r="G78" i="76"/>
  <c r="H78" i="76"/>
  <c r="I78" i="76"/>
  <c r="J78" i="76"/>
  <c r="G79" i="76"/>
  <c r="H79" i="76"/>
  <c r="I79" i="76"/>
  <c r="J79" i="76"/>
  <c r="G84" i="76"/>
  <c r="H84" i="76"/>
  <c r="I84" i="76"/>
  <c r="J84" i="76"/>
  <c r="G85" i="76"/>
  <c r="H85" i="76"/>
  <c r="I85" i="76"/>
  <c r="J85" i="76"/>
  <c r="G86" i="76"/>
  <c r="H86" i="76"/>
  <c r="I86" i="76"/>
  <c r="J86" i="76"/>
  <c r="G87" i="76"/>
  <c r="H87" i="76"/>
  <c r="I87" i="76"/>
  <c r="J87" i="76"/>
  <c r="G88" i="76"/>
  <c r="H88" i="76"/>
  <c r="I88" i="76"/>
  <c r="J88" i="76"/>
  <c r="G90" i="76"/>
  <c r="H90" i="76"/>
  <c r="I90" i="76"/>
  <c r="J90" i="76"/>
  <c r="G91" i="76"/>
  <c r="H91" i="76"/>
  <c r="I91" i="76"/>
  <c r="J91" i="76"/>
  <c r="G92" i="76"/>
  <c r="H92" i="76"/>
  <c r="I92" i="76"/>
  <c r="J92" i="76"/>
  <c r="G93" i="76"/>
  <c r="H93" i="76"/>
  <c r="I93" i="76"/>
  <c r="J93" i="76"/>
  <c r="G94" i="76"/>
  <c r="H94" i="76"/>
  <c r="I94" i="76"/>
  <c r="J94" i="76"/>
  <c r="G96" i="76"/>
  <c r="H96" i="76"/>
  <c r="I96" i="76"/>
  <c r="J96" i="76"/>
  <c r="G98" i="76"/>
  <c r="H98" i="76"/>
  <c r="I98" i="76"/>
  <c r="J98" i="76"/>
  <c r="G99" i="76"/>
  <c r="H99" i="76"/>
  <c r="I99" i="76"/>
  <c r="J99" i="76"/>
  <c r="G100" i="76"/>
  <c r="H100" i="76"/>
  <c r="I100" i="76"/>
  <c r="J100" i="76"/>
  <c r="G101" i="76"/>
  <c r="H101" i="76"/>
  <c r="I101" i="76"/>
  <c r="J101" i="76"/>
  <c r="G102" i="76"/>
  <c r="H102" i="76"/>
  <c r="I102" i="76"/>
  <c r="J102" i="76"/>
  <c r="G104" i="76"/>
  <c r="H104" i="76"/>
  <c r="I104" i="76"/>
  <c r="J104" i="76"/>
  <c r="G105" i="76"/>
  <c r="H105" i="76"/>
  <c r="I105" i="76"/>
  <c r="J105" i="76"/>
  <c r="G106" i="76"/>
  <c r="H106" i="76"/>
  <c r="I106" i="76"/>
  <c r="J106" i="76"/>
  <c r="G107" i="76"/>
  <c r="H107" i="76"/>
  <c r="I107" i="76"/>
  <c r="J107" i="76"/>
  <c r="G108" i="76"/>
  <c r="H108" i="76"/>
  <c r="I108" i="76"/>
  <c r="J108" i="76"/>
  <c r="G110" i="76"/>
  <c r="H110" i="76"/>
  <c r="I110" i="76"/>
  <c r="J110" i="76"/>
  <c r="G111" i="76"/>
  <c r="H111" i="76"/>
  <c r="I111" i="76"/>
  <c r="J111" i="76"/>
  <c r="G112" i="76"/>
  <c r="H112" i="76"/>
  <c r="I112" i="76"/>
  <c r="J112" i="76"/>
  <c r="G113" i="76"/>
  <c r="H113" i="76"/>
  <c r="I113" i="76"/>
  <c r="J113" i="76"/>
  <c r="G114" i="76"/>
  <c r="H114" i="76"/>
  <c r="I114" i="76"/>
  <c r="J114" i="76"/>
  <c r="G116" i="76"/>
  <c r="H116" i="76"/>
  <c r="I116" i="76"/>
  <c r="J116" i="76"/>
  <c r="G117" i="76"/>
  <c r="H117" i="76"/>
  <c r="I117" i="76"/>
  <c r="J117" i="76"/>
  <c r="G118" i="76"/>
  <c r="H118" i="76"/>
  <c r="I118" i="76"/>
  <c r="J118" i="76"/>
  <c r="G119" i="76"/>
  <c r="H119" i="76"/>
  <c r="I119" i="76"/>
  <c r="J119" i="76"/>
  <c r="G124" i="76"/>
  <c r="H124" i="76"/>
  <c r="I124" i="76"/>
  <c r="J124" i="76"/>
  <c r="G126" i="76"/>
  <c r="H126" i="76"/>
  <c r="I126" i="76"/>
  <c r="J126" i="76"/>
  <c r="G127" i="76"/>
  <c r="H127" i="76"/>
  <c r="I127" i="76"/>
  <c r="J127" i="76"/>
  <c r="G128" i="76"/>
  <c r="H128" i="76"/>
  <c r="I128" i="76"/>
  <c r="J128" i="76"/>
  <c r="G129" i="76"/>
  <c r="H129" i="76"/>
  <c r="I129" i="76"/>
  <c r="J129" i="76"/>
  <c r="G130" i="76"/>
  <c r="H130" i="76"/>
  <c r="I130" i="76"/>
  <c r="J130" i="76"/>
  <c r="G132" i="76"/>
  <c r="H132" i="76"/>
  <c r="I132" i="76"/>
  <c r="J132" i="76"/>
  <c r="G137" i="76"/>
  <c r="H137" i="76"/>
  <c r="I137" i="76"/>
  <c r="J137" i="76"/>
  <c r="G138" i="76"/>
  <c r="H138" i="76"/>
  <c r="I138" i="76"/>
  <c r="J138" i="76"/>
  <c r="G139" i="76"/>
  <c r="H139" i="76"/>
  <c r="I139" i="76"/>
  <c r="J139" i="76"/>
  <c r="G140" i="76"/>
  <c r="H140" i="76"/>
  <c r="I140" i="76"/>
  <c r="J140" i="76"/>
  <c r="G141" i="76"/>
  <c r="H141" i="76"/>
  <c r="I141" i="76"/>
  <c r="J141" i="76"/>
  <c r="G142" i="76"/>
  <c r="H142" i="76"/>
  <c r="I142" i="76"/>
  <c r="J142" i="76"/>
  <c r="G143" i="76"/>
  <c r="H143" i="76"/>
  <c r="I143" i="76"/>
  <c r="J143" i="76"/>
  <c r="G145" i="76"/>
  <c r="H145" i="76"/>
  <c r="I145" i="76"/>
  <c r="J145" i="76"/>
  <c r="G147" i="76"/>
  <c r="H147" i="76"/>
  <c r="I147" i="76"/>
  <c r="J147" i="76"/>
  <c r="G148" i="76"/>
  <c r="H148" i="76"/>
  <c r="I148" i="76"/>
  <c r="J148" i="76"/>
  <c r="G149" i="76"/>
  <c r="H149" i="76"/>
  <c r="I149" i="76"/>
  <c r="J149" i="76"/>
  <c r="G150" i="76"/>
  <c r="H150" i="76"/>
  <c r="I150" i="76"/>
  <c r="J150" i="76"/>
  <c r="G151" i="76"/>
  <c r="H151" i="76"/>
  <c r="I151" i="76"/>
  <c r="J151" i="76"/>
  <c r="G152" i="76"/>
  <c r="H152" i="76"/>
  <c r="I152" i="76"/>
  <c r="J152" i="76"/>
  <c r="G153" i="76"/>
  <c r="H153" i="76"/>
  <c r="I153" i="76"/>
  <c r="J153" i="76"/>
  <c r="G155" i="76"/>
  <c r="H155" i="76"/>
  <c r="I155" i="76"/>
  <c r="J155" i="76"/>
  <c r="G156" i="76"/>
  <c r="H156" i="76"/>
  <c r="I156" i="76"/>
  <c r="J156" i="76"/>
  <c r="G157" i="76"/>
  <c r="H157" i="76"/>
  <c r="I157" i="76"/>
  <c r="J157" i="76"/>
  <c r="G158" i="76"/>
  <c r="H158" i="76"/>
  <c r="I158" i="76"/>
  <c r="J158" i="76"/>
  <c r="G159" i="76"/>
  <c r="H159" i="76"/>
  <c r="I159" i="76"/>
  <c r="J159" i="76"/>
  <c r="G161" i="76"/>
  <c r="H161" i="76"/>
  <c r="I161" i="76"/>
  <c r="J161" i="76"/>
  <c r="G162" i="76"/>
  <c r="H162" i="76"/>
  <c r="I162" i="76"/>
  <c r="J162" i="76"/>
  <c r="G163" i="76"/>
  <c r="H163" i="76"/>
  <c r="I163" i="76"/>
  <c r="J163" i="76"/>
  <c r="G164" i="76"/>
  <c r="H164" i="76"/>
  <c r="I164" i="76"/>
  <c r="J164" i="76"/>
  <c r="G165" i="76"/>
  <c r="H165" i="76"/>
  <c r="I165" i="76"/>
  <c r="J165" i="76"/>
  <c r="G166" i="76"/>
  <c r="H166" i="76"/>
  <c r="I166" i="76"/>
  <c r="J166" i="76"/>
  <c r="G167" i="76"/>
  <c r="H167" i="76"/>
  <c r="I167" i="76"/>
  <c r="J167" i="76"/>
  <c r="G168" i="76"/>
  <c r="H168" i="76"/>
  <c r="I168" i="76"/>
  <c r="J168" i="76"/>
  <c r="G169" i="76"/>
  <c r="H169" i="76"/>
  <c r="I169" i="76"/>
  <c r="J169" i="76"/>
  <c r="G170" i="76"/>
  <c r="H170" i="76"/>
  <c r="I170" i="76"/>
  <c r="J170" i="76"/>
  <c r="G171" i="76"/>
  <c r="H171" i="76"/>
  <c r="I171" i="76"/>
  <c r="J171" i="76"/>
  <c r="G172" i="76"/>
  <c r="H172" i="76"/>
  <c r="I172" i="76"/>
  <c r="J172" i="76"/>
  <c r="G173" i="76"/>
  <c r="H173" i="76"/>
  <c r="I173" i="76"/>
  <c r="J173" i="76"/>
  <c r="G174" i="76"/>
  <c r="H174" i="76"/>
  <c r="I174" i="76"/>
  <c r="J174" i="76"/>
  <c r="G175" i="76"/>
  <c r="H175" i="76"/>
  <c r="I175" i="76"/>
  <c r="J175" i="76"/>
  <c r="G176" i="76"/>
  <c r="H176" i="76"/>
  <c r="I176" i="76"/>
  <c r="J176" i="76"/>
  <c r="G178" i="76"/>
  <c r="H178" i="76"/>
  <c r="I178" i="76"/>
  <c r="J178" i="76"/>
  <c r="G179" i="76"/>
  <c r="H179" i="76"/>
  <c r="I179" i="76"/>
  <c r="J179" i="76"/>
  <c r="G180" i="76"/>
  <c r="H180" i="76"/>
  <c r="I180" i="76"/>
  <c r="J180" i="76"/>
  <c r="G182" i="76"/>
  <c r="H182" i="76"/>
  <c r="I182" i="76"/>
  <c r="J182" i="76"/>
  <c r="G183" i="76"/>
  <c r="H183" i="76"/>
  <c r="I183" i="76"/>
  <c r="J183" i="76"/>
  <c r="G184" i="76"/>
  <c r="H184" i="76"/>
  <c r="I184" i="76"/>
  <c r="J184" i="76"/>
  <c r="G185" i="76"/>
  <c r="H185" i="76"/>
  <c r="I185" i="76"/>
  <c r="J185" i="76"/>
  <c r="G189" i="76"/>
  <c r="H189" i="76"/>
  <c r="I189" i="76"/>
  <c r="J189" i="76"/>
  <c r="G190" i="76"/>
  <c r="H190" i="76"/>
  <c r="I190" i="76"/>
  <c r="J190" i="76"/>
  <c r="G191" i="76"/>
  <c r="H191" i="76"/>
  <c r="I191" i="76"/>
  <c r="J191" i="76"/>
  <c r="G192" i="76"/>
  <c r="H192" i="76"/>
  <c r="I192" i="76"/>
  <c r="J192" i="76"/>
  <c r="G193" i="76"/>
  <c r="H193" i="76"/>
  <c r="I193" i="76"/>
  <c r="J193" i="76"/>
  <c r="G194" i="76"/>
  <c r="H194" i="76"/>
  <c r="I194" i="76"/>
  <c r="J194" i="76"/>
  <c r="G198" i="76"/>
  <c r="H198" i="76"/>
  <c r="I198" i="76"/>
  <c r="J198" i="76"/>
  <c r="G202" i="76"/>
  <c r="H202" i="76"/>
  <c r="I202" i="76"/>
  <c r="J202" i="76"/>
  <c r="G203" i="76"/>
  <c r="H203" i="76"/>
  <c r="I203" i="76"/>
  <c r="J203" i="76"/>
  <c r="G204" i="76"/>
  <c r="H204" i="76"/>
  <c r="I204" i="76"/>
  <c r="J204" i="76"/>
  <c r="G205" i="76"/>
  <c r="H205" i="76"/>
  <c r="I205" i="76"/>
  <c r="J205" i="76"/>
  <c r="G206" i="76"/>
  <c r="H206" i="76"/>
  <c r="I206" i="76"/>
  <c r="J206" i="76"/>
  <c r="G207" i="76"/>
  <c r="H207" i="76"/>
  <c r="I207" i="76"/>
  <c r="J207" i="76"/>
  <c r="G208" i="76"/>
  <c r="H208" i="76"/>
  <c r="I208" i="76"/>
  <c r="J208" i="76"/>
  <c r="G209" i="76"/>
  <c r="H209" i="76"/>
  <c r="I209" i="76"/>
  <c r="J209" i="76"/>
  <c r="G210" i="76"/>
  <c r="H210" i="76"/>
  <c r="I210" i="76"/>
  <c r="J210" i="76"/>
  <c r="G211" i="76"/>
  <c r="H211" i="76"/>
  <c r="I211" i="76"/>
  <c r="J211" i="76"/>
  <c r="G212" i="76"/>
  <c r="H212" i="76"/>
  <c r="I212" i="76"/>
  <c r="J212" i="76"/>
  <c r="G213" i="76"/>
  <c r="H213" i="76"/>
  <c r="I213" i="76"/>
  <c r="J213" i="76"/>
  <c r="G218" i="76"/>
  <c r="H218" i="76"/>
  <c r="I218" i="76"/>
  <c r="J218" i="76"/>
  <c r="G219" i="76"/>
  <c r="H219" i="76"/>
  <c r="I219" i="76"/>
  <c r="J219" i="76"/>
  <c r="G220" i="76"/>
  <c r="H220" i="76"/>
  <c r="I220" i="76"/>
  <c r="J220" i="76"/>
  <c r="G221" i="76"/>
  <c r="H221" i="76"/>
  <c r="I221" i="76"/>
  <c r="J221" i="76"/>
  <c r="G222" i="76"/>
  <c r="H222" i="76"/>
  <c r="I222" i="76"/>
  <c r="J222" i="76"/>
  <c r="G223" i="76"/>
  <c r="H223" i="76"/>
  <c r="I223" i="76"/>
  <c r="J223" i="76"/>
  <c r="G224" i="76"/>
  <c r="H224" i="76"/>
  <c r="I224" i="76"/>
  <c r="J224" i="76"/>
  <c r="G225" i="76"/>
  <c r="H225" i="76"/>
  <c r="I225" i="76"/>
  <c r="J225" i="76"/>
  <c r="G226" i="76"/>
  <c r="H226" i="76"/>
  <c r="I226" i="76"/>
  <c r="J226" i="76"/>
  <c r="G227" i="76"/>
  <c r="H227" i="76"/>
  <c r="I227" i="76"/>
  <c r="J227" i="76"/>
  <c r="G228" i="76"/>
  <c r="H228" i="76"/>
  <c r="I228" i="76"/>
  <c r="J228" i="76"/>
  <c r="G229" i="76"/>
  <c r="H229" i="76"/>
  <c r="I229" i="76"/>
  <c r="J229" i="76"/>
  <c r="G231" i="76"/>
  <c r="H231" i="76"/>
  <c r="I231" i="76"/>
  <c r="J231" i="76"/>
  <c r="G232" i="76"/>
  <c r="H232" i="76"/>
  <c r="I232" i="76"/>
  <c r="J232" i="76"/>
  <c r="G233" i="76"/>
  <c r="H233" i="76"/>
  <c r="I233" i="76"/>
  <c r="J233" i="76"/>
  <c r="G234" i="76"/>
  <c r="H234" i="76"/>
  <c r="I234" i="76"/>
  <c r="J234" i="76"/>
  <c r="G235" i="76"/>
  <c r="H235" i="76"/>
  <c r="I235" i="76"/>
  <c r="J235" i="76"/>
  <c r="G236" i="76"/>
  <c r="H236" i="76"/>
  <c r="I236" i="76"/>
  <c r="J236" i="76"/>
  <c r="G237" i="76"/>
  <c r="H237" i="76"/>
  <c r="I237" i="76"/>
  <c r="J237" i="76"/>
  <c r="G238" i="76"/>
  <c r="H238" i="76"/>
  <c r="I238" i="76"/>
  <c r="J238" i="76"/>
  <c r="G242" i="76"/>
  <c r="H242" i="76"/>
  <c r="I242" i="76"/>
  <c r="J242" i="76"/>
  <c r="G243" i="76"/>
  <c r="H243" i="76"/>
  <c r="I243" i="76"/>
  <c r="J243" i="76"/>
  <c r="G244" i="76"/>
  <c r="H244" i="76"/>
  <c r="I244" i="76"/>
  <c r="J244" i="76"/>
  <c r="G245" i="76"/>
  <c r="H245" i="76"/>
  <c r="I245" i="76"/>
  <c r="J245" i="76"/>
  <c r="G246" i="76"/>
  <c r="H246" i="76"/>
  <c r="I246" i="76"/>
  <c r="J246" i="76"/>
  <c r="G247" i="76"/>
  <c r="H247" i="76"/>
  <c r="I247" i="76"/>
  <c r="J247" i="76"/>
  <c r="G252" i="76"/>
  <c r="H252" i="76"/>
  <c r="I252" i="76"/>
  <c r="J252" i="76"/>
  <c r="G253" i="76"/>
  <c r="H253" i="76"/>
  <c r="I253" i="76"/>
  <c r="J253" i="76"/>
  <c r="G254" i="76"/>
  <c r="H254" i="76"/>
  <c r="I254" i="76"/>
  <c r="J254" i="76"/>
  <c r="G255" i="76"/>
  <c r="H255" i="76"/>
  <c r="I255" i="76"/>
  <c r="J255" i="76"/>
  <c r="G256" i="76"/>
  <c r="H256" i="76"/>
  <c r="I256" i="76"/>
  <c r="J256" i="76"/>
  <c r="G257" i="76"/>
  <c r="H257" i="76"/>
  <c r="I257" i="76"/>
  <c r="J257" i="76"/>
  <c r="G258" i="76"/>
  <c r="H258" i="76"/>
  <c r="I258" i="76"/>
  <c r="J258" i="76"/>
  <c r="G259" i="76"/>
  <c r="H259" i="76"/>
  <c r="I259" i="76"/>
  <c r="J259" i="76"/>
  <c r="G260" i="76"/>
  <c r="H260" i="76"/>
  <c r="I260" i="76"/>
  <c r="J260" i="76"/>
  <c r="G261" i="76"/>
  <c r="H261" i="76"/>
  <c r="I261" i="76"/>
  <c r="J261" i="76"/>
  <c r="G262" i="76"/>
  <c r="H262" i="76"/>
  <c r="I262" i="76"/>
  <c r="J262" i="76"/>
  <c r="G263" i="76"/>
  <c r="H263" i="76"/>
  <c r="I263" i="76"/>
  <c r="J263" i="76"/>
  <c r="G264" i="76"/>
  <c r="H264" i="76"/>
  <c r="I264" i="76"/>
  <c r="J264" i="76"/>
  <c r="G265" i="76"/>
  <c r="H265" i="76"/>
  <c r="I265" i="76"/>
  <c r="J265" i="76"/>
  <c r="G266" i="76"/>
  <c r="H266" i="76"/>
  <c r="I266" i="76"/>
  <c r="J266" i="76"/>
  <c r="G267" i="76"/>
  <c r="H267" i="76"/>
  <c r="I267" i="76"/>
  <c r="J267" i="76"/>
  <c r="G268" i="76"/>
  <c r="H268" i="76"/>
  <c r="I268" i="76"/>
  <c r="J268" i="76"/>
  <c r="G269" i="76"/>
  <c r="H269" i="76"/>
  <c r="I269" i="76"/>
  <c r="J269" i="76"/>
  <c r="G270" i="76"/>
  <c r="H270" i="76"/>
  <c r="I270" i="76"/>
  <c r="J270" i="76"/>
  <c r="G271" i="76"/>
  <c r="H271" i="76"/>
  <c r="I271" i="76"/>
  <c r="J271" i="76"/>
  <c r="G272" i="76"/>
  <c r="H272" i="76"/>
  <c r="I272" i="76"/>
  <c r="J272" i="76"/>
  <c r="G273" i="76"/>
  <c r="H273" i="76"/>
  <c r="I273" i="76"/>
  <c r="J273" i="76"/>
  <c r="G274" i="76"/>
  <c r="H274" i="76"/>
  <c r="I274" i="76"/>
  <c r="J274" i="76"/>
  <c r="G275" i="76"/>
  <c r="H275" i="76"/>
  <c r="I275" i="76"/>
  <c r="J275" i="76"/>
  <c r="G276" i="76"/>
  <c r="H276" i="76"/>
  <c r="I276" i="76"/>
  <c r="J276" i="76"/>
  <c r="G277" i="76"/>
  <c r="H277" i="76"/>
  <c r="I277" i="76"/>
  <c r="J277" i="76"/>
  <c r="G278" i="76"/>
  <c r="H278" i="76"/>
  <c r="I278" i="76"/>
  <c r="J278" i="76"/>
  <c r="G279" i="76"/>
  <c r="H279" i="76"/>
  <c r="I279" i="76"/>
  <c r="J279" i="76"/>
  <c r="G280" i="76"/>
  <c r="H280" i="76"/>
  <c r="I280" i="76"/>
  <c r="J280" i="76"/>
  <c r="G281" i="76"/>
  <c r="H281" i="76"/>
  <c r="I281" i="76"/>
  <c r="J281" i="76"/>
  <c r="G282" i="76"/>
  <c r="H282" i="76"/>
  <c r="I282" i="76"/>
  <c r="J282" i="76"/>
  <c r="G283" i="76"/>
  <c r="H283" i="76"/>
  <c r="I283" i="76"/>
  <c r="J283" i="76"/>
  <c r="G284" i="76"/>
  <c r="H284" i="76"/>
  <c r="I284" i="76"/>
  <c r="J284" i="76"/>
  <c r="G285" i="76"/>
  <c r="H285" i="76"/>
  <c r="I285" i="76"/>
  <c r="J285" i="76"/>
  <c r="G286" i="76"/>
  <c r="H286" i="76"/>
  <c r="I286" i="76"/>
  <c r="J286" i="76"/>
  <c r="G287" i="76"/>
  <c r="H287" i="76"/>
  <c r="I287" i="76"/>
  <c r="J287" i="76"/>
  <c r="G288" i="76"/>
  <c r="H288" i="76"/>
  <c r="I288" i="76"/>
  <c r="J288" i="76"/>
  <c r="G289" i="76"/>
  <c r="H289" i="76"/>
  <c r="I289" i="76"/>
  <c r="J289" i="76"/>
  <c r="G290" i="76"/>
  <c r="H290" i="76"/>
  <c r="I290" i="76"/>
  <c r="J290" i="76"/>
  <c r="G291" i="76"/>
  <c r="H291" i="76"/>
  <c r="I291" i="76"/>
  <c r="J291" i="76"/>
  <c r="G292" i="76"/>
  <c r="H292" i="76"/>
  <c r="I292" i="76"/>
  <c r="J292" i="76"/>
  <c r="G293" i="76"/>
  <c r="H293" i="76"/>
  <c r="I293" i="76"/>
  <c r="J293" i="76"/>
  <c r="G294" i="76"/>
  <c r="H294" i="76"/>
  <c r="I294" i="76"/>
  <c r="J294" i="76"/>
  <c r="G295" i="76"/>
  <c r="H295" i="76"/>
  <c r="I295" i="76"/>
  <c r="J295" i="76"/>
  <c r="G296" i="76"/>
  <c r="H296" i="76"/>
  <c r="I296" i="76"/>
  <c r="J296" i="76"/>
  <c r="G297" i="76"/>
  <c r="H297" i="76"/>
  <c r="I297" i="76"/>
  <c r="J297" i="76"/>
  <c r="G298" i="76"/>
  <c r="H298" i="76"/>
  <c r="I298" i="76"/>
  <c r="J298" i="76"/>
  <c r="G299" i="76"/>
  <c r="H299" i="76"/>
  <c r="I299" i="76"/>
  <c r="J299" i="76"/>
  <c r="G300" i="76"/>
  <c r="H300" i="76"/>
  <c r="I300" i="76"/>
  <c r="J300" i="76"/>
  <c r="G301" i="76"/>
  <c r="H301" i="76"/>
  <c r="I301" i="76"/>
  <c r="J301" i="76"/>
  <c r="G302" i="76"/>
  <c r="H302" i="76"/>
  <c r="I302" i="76"/>
  <c r="J302" i="76"/>
  <c r="G303" i="76"/>
  <c r="H303" i="76"/>
  <c r="I303" i="76"/>
  <c r="J303" i="76"/>
  <c r="G304" i="76"/>
  <c r="H304" i="76"/>
  <c r="I304" i="76"/>
  <c r="J304" i="76"/>
  <c r="G305" i="76"/>
  <c r="H305" i="76"/>
  <c r="I305" i="76"/>
  <c r="J305" i="76"/>
  <c r="G306" i="76"/>
  <c r="H306" i="76"/>
  <c r="I306" i="76"/>
  <c r="J306" i="76"/>
  <c r="G307" i="76"/>
  <c r="H307" i="76"/>
  <c r="I307" i="76"/>
  <c r="J307" i="76"/>
  <c r="G308" i="76"/>
  <c r="H308" i="76"/>
  <c r="I308" i="76"/>
  <c r="J308" i="76"/>
  <c r="G309" i="76"/>
  <c r="H309" i="76"/>
  <c r="I309" i="76"/>
  <c r="J309" i="76"/>
  <c r="G310" i="76"/>
  <c r="H310" i="76"/>
  <c r="I310" i="76"/>
  <c r="J310" i="76"/>
  <c r="G311" i="76"/>
  <c r="H311" i="76"/>
  <c r="I311" i="76"/>
  <c r="J311" i="76"/>
  <c r="G312" i="76"/>
  <c r="H312" i="76"/>
  <c r="I312" i="76"/>
  <c r="J312" i="76"/>
  <c r="G313" i="76"/>
  <c r="H313" i="76"/>
  <c r="I313" i="76"/>
  <c r="J313" i="76"/>
  <c r="G314" i="76"/>
  <c r="H314" i="76"/>
  <c r="I314" i="76"/>
  <c r="J314" i="76"/>
  <c r="G315" i="76"/>
  <c r="H315" i="76"/>
  <c r="I315" i="76"/>
  <c r="J315" i="76"/>
  <c r="G316" i="76"/>
  <c r="H316" i="76"/>
  <c r="I316" i="76"/>
  <c r="J316" i="76"/>
  <c r="G317" i="76"/>
  <c r="H317" i="76"/>
  <c r="I317" i="76"/>
  <c r="J317" i="76"/>
  <c r="G318" i="76"/>
  <c r="H318" i="76"/>
  <c r="I318" i="76"/>
  <c r="J318" i="76"/>
  <c r="G320" i="76"/>
  <c r="H320" i="76"/>
  <c r="I320" i="76"/>
  <c r="J320" i="76"/>
  <c r="G321" i="76"/>
  <c r="H321" i="76"/>
  <c r="I321" i="76"/>
  <c r="J321" i="76"/>
  <c r="G322" i="76"/>
  <c r="H322" i="76"/>
  <c r="I322" i="76"/>
  <c r="J322" i="76"/>
  <c r="G323" i="76"/>
  <c r="H323" i="76"/>
  <c r="I323" i="76"/>
  <c r="J323" i="76"/>
  <c r="G324" i="76"/>
  <c r="H324" i="76"/>
  <c r="I324" i="76"/>
  <c r="J324" i="76"/>
  <c r="G325" i="76"/>
  <c r="H325" i="76"/>
  <c r="I325" i="76"/>
  <c r="J325" i="76"/>
  <c r="G326" i="76"/>
  <c r="H326" i="76"/>
  <c r="I326" i="76"/>
  <c r="J326" i="76"/>
  <c r="G327" i="76"/>
  <c r="H327" i="76"/>
  <c r="I327" i="76"/>
  <c r="J327" i="76"/>
  <c r="G328" i="76"/>
  <c r="H328" i="76"/>
  <c r="I328" i="76"/>
  <c r="J328" i="76"/>
  <c r="G329" i="76"/>
  <c r="H329" i="76"/>
  <c r="I329" i="76"/>
  <c r="J329" i="76"/>
  <c r="G330" i="76"/>
  <c r="H330" i="76"/>
  <c r="I330" i="76"/>
  <c r="J330" i="76"/>
  <c r="G331" i="76"/>
  <c r="H331" i="76"/>
  <c r="I331" i="76"/>
  <c r="J331" i="76"/>
  <c r="G336" i="76"/>
  <c r="H336" i="76"/>
  <c r="I336" i="76"/>
  <c r="J336" i="76"/>
  <c r="G337" i="76"/>
  <c r="H337" i="76"/>
  <c r="I337" i="76"/>
  <c r="J337" i="76"/>
  <c r="G338" i="76"/>
  <c r="H338" i="76"/>
  <c r="I338" i="76"/>
  <c r="J338" i="76"/>
  <c r="G339" i="76"/>
  <c r="H339" i="76"/>
  <c r="I339" i="76"/>
  <c r="J339" i="76"/>
  <c r="G340" i="76"/>
  <c r="H340" i="76"/>
  <c r="I340" i="76"/>
  <c r="J340" i="76"/>
  <c r="G341" i="76"/>
  <c r="H341" i="76"/>
  <c r="I341" i="76"/>
  <c r="J341" i="76"/>
  <c r="G342" i="76"/>
  <c r="H342" i="76"/>
  <c r="I342" i="76"/>
  <c r="J342" i="76"/>
  <c r="G344" i="76"/>
  <c r="H344" i="76"/>
  <c r="I344" i="76"/>
  <c r="J344" i="76"/>
  <c r="G345" i="76"/>
  <c r="H345" i="76"/>
  <c r="I345" i="76"/>
  <c r="J345" i="76"/>
  <c r="G349" i="76"/>
  <c r="H349" i="76"/>
  <c r="I349" i="76"/>
  <c r="J349" i="76"/>
  <c r="G350" i="76"/>
  <c r="H350" i="76"/>
  <c r="I350" i="76"/>
  <c r="J350" i="76"/>
  <c r="G351" i="76"/>
  <c r="H351" i="76"/>
  <c r="I351" i="76"/>
  <c r="J351" i="76"/>
  <c r="G352" i="76"/>
  <c r="H352" i="76"/>
  <c r="I352" i="76"/>
  <c r="J352" i="76"/>
  <c r="G353" i="76"/>
  <c r="H353" i="76"/>
  <c r="I353" i="76"/>
  <c r="J353" i="76"/>
  <c r="G354" i="76"/>
  <c r="H354" i="76"/>
  <c r="I354" i="76"/>
  <c r="J354" i="76"/>
  <c r="G355" i="76"/>
  <c r="H355" i="76"/>
  <c r="I355" i="76"/>
  <c r="J355" i="76"/>
  <c r="G356" i="76"/>
  <c r="H356" i="76"/>
  <c r="I356" i="76"/>
  <c r="J356" i="76"/>
  <c r="G357" i="76"/>
  <c r="H357" i="76"/>
  <c r="I357" i="76"/>
  <c r="J357" i="76"/>
  <c r="G358" i="76"/>
  <c r="H358" i="76"/>
  <c r="I358" i="76"/>
  <c r="J358" i="76"/>
  <c r="G359" i="76"/>
  <c r="H359" i="76"/>
  <c r="I359" i="76"/>
  <c r="J359" i="76"/>
  <c r="G360" i="76"/>
  <c r="H360" i="76"/>
  <c r="I360" i="76"/>
  <c r="J360" i="76"/>
  <c r="G361" i="76"/>
  <c r="H361" i="76"/>
  <c r="I361" i="76"/>
  <c r="J361" i="76"/>
  <c r="G362" i="76"/>
  <c r="H362" i="76"/>
  <c r="I362" i="76"/>
  <c r="J362" i="76"/>
  <c r="G363" i="76"/>
  <c r="H363" i="76"/>
  <c r="I363" i="76"/>
  <c r="J363" i="76"/>
  <c r="G364" i="76"/>
  <c r="H364" i="76"/>
  <c r="I364" i="76"/>
  <c r="J364" i="76"/>
  <c r="G365" i="76"/>
  <c r="H365" i="76"/>
  <c r="I365" i="76"/>
  <c r="J365" i="76"/>
  <c r="G366" i="76"/>
  <c r="H366" i="76"/>
  <c r="I366" i="76"/>
  <c r="J366" i="76"/>
  <c r="G367" i="76"/>
  <c r="H367" i="76"/>
  <c r="I367" i="76"/>
  <c r="J367" i="76"/>
  <c r="G368" i="76"/>
  <c r="H368" i="76"/>
  <c r="I368" i="76"/>
  <c r="J368" i="76"/>
  <c r="G369" i="76"/>
  <c r="H369" i="76"/>
  <c r="I369" i="76"/>
  <c r="J369" i="76"/>
  <c r="G370" i="76"/>
  <c r="H370" i="76"/>
  <c r="I370" i="76"/>
  <c r="J370" i="76"/>
  <c r="G371" i="76"/>
  <c r="H371" i="76"/>
  <c r="I371" i="76"/>
  <c r="J371" i="76"/>
  <c r="G372" i="76"/>
  <c r="H372" i="76"/>
  <c r="I372" i="76"/>
  <c r="J372" i="76"/>
  <c r="G373" i="76"/>
  <c r="H373" i="76"/>
  <c r="I373" i="76"/>
  <c r="J373" i="76"/>
  <c r="G374" i="76"/>
  <c r="H374" i="76"/>
  <c r="I374" i="76"/>
  <c r="J374" i="76"/>
  <c r="G375" i="76"/>
  <c r="H375" i="76"/>
  <c r="I375" i="76"/>
  <c r="J375" i="76"/>
  <c r="G376" i="76"/>
  <c r="H376" i="76"/>
  <c r="I376" i="76"/>
  <c r="J376" i="76"/>
  <c r="G377" i="76"/>
  <c r="H377" i="76"/>
  <c r="I377" i="76"/>
  <c r="J377" i="76"/>
  <c r="G378" i="76"/>
  <c r="H378" i="76"/>
  <c r="I378" i="76"/>
  <c r="J378" i="76"/>
  <c r="G379" i="76"/>
  <c r="H379" i="76"/>
  <c r="I379" i="76"/>
  <c r="J379" i="76"/>
  <c r="G380" i="76"/>
  <c r="H380" i="76"/>
  <c r="I380" i="76"/>
  <c r="J380" i="76"/>
  <c r="G381" i="76"/>
  <c r="H381" i="76"/>
  <c r="I381" i="76"/>
  <c r="J381" i="76"/>
  <c r="G382" i="76"/>
  <c r="H382" i="76"/>
  <c r="I382" i="76"/>
  <c r="J382" i="76"/>
  <c r="G383" i="76"/>
  <c r="H383" i="76"/>
  <c r="I383" i="76"/>
  <c r="J383" i="76"/>
  <c r="G384" i="76"/>
  <c r="H384" i="76"/>
  <c r="I384" i="76"/>
  <c r="J384" i="76"/>
  <c r="G385" i="76"/>
  <c r="H385" i="76"/>
  <c r="I385" i="76"/>
  <c r="J385" i="76"/>
  <c r="G386" i="76"/>
  <c r="H386" i="76"/>
  <c r="I386" i="76"/>
  <c r="J386" i="76"/>
  <c r="G387" i="76"/>
  <c r="H387" i="76"/>
  <c r="I387" i="76"/>
  <c r="J387" i="76"/>
  <c r="G388" i="76"/>
  <c r="H388" i="76"/>
  <c r="I388" i="76"/>
  <c r="J388" i="76"/>
  <c r="G392" i="76"/>
  <c r="H392" i="76"/>
  <c r="I392" i="76"/>
  <c r="J392" i="76"/>
  <c r="G393" i="76"/>
  <c r="H393" i="76"/>
  <c r="I393" i="76"/>
  <c r="J393" i="76"/>
  <c r="G394" i="76"/>
  <c r="H394" i="76"/>
  <c r="I394" i="76"/>
  <c r="J394" i="76"/>
  <c r="G395" i="76"/>
  <c r="H395" i="76"/>
  <c r="I395" i="76"/>
  <c r="J395" i="76"/>
  <c r="G396" i="76"/>
  <c r="H396" i="76"/>
  <c r="I396" i="76"/>
  <c r="J396" i="76"/>
  <c r="G397" i="76"/>
  <c r="H397" i="76"/>
  <c r="I397" i="76"/>
  <c r="J397" i="76"/>
  <c r="G398" i="76"/>
  <c r="H398" i="76"/>
  <c r="I398" i="76"/>
  <c r="J398" i="76"/>
  <c r="G399" i="76"/>
  <c r="H399" i="76"/>
  <c r="I399" i="76"/>
  <c r="J399" i="76"/>
  <c r="G400" i="76"/>
  <c r="H400" i="76"/>
  <c r="I400" i="76"/>
  <c r="J400" i="76"/>
  <c r="G401" i="76"/>
  <c r="H401" i="76"/>
  <c r="I401" i="76"/>
  <c r="J401" i="76"/>
  <c r="G402" i="76"/>
  <c r="H402" i="76"/>
  <c r="I402" i="76"/>
  <c r="J402" i="76"/>
  <c r="G403" i="76"/>
  <c r="H403" i="76"/>
  <c r="I403" i="76"/>
  <c r="J403" i="76"/>
  <c r="G404" i="76"/>
  <c r="H404" i="76"/>
  <c r="I404" i="76"/>
  <c r="J404" i="76"/>
  <c r="G405" i="76"/>
  <c r="H405" i="76"/>
  <c r="I405" i="76"/>
  <c r="J405" i="76"/>
  <c r="G406" i="76"/>
  <c r="H406" i="76"/>
  <c r="I406" i="76"/>
  <c r="J406" i="76"/>
  <c r="G407" i="76"/>
  <c r="H407" i="76"/>
  <c r="I407" i="76"/>
  <c r="J407" i="76"/>
  <c r="G408" i="76"/>
  <c r="H408" i="76"/>
  <c r="I408" i="76"/>
  <c r="J408" i="76"/>
  <c r="G409" i="76"/>
  <c r="H409" i="76"/>
  <c r="I409" i="76"/>
  <c r="J409" i="76"/>
  <c r="G410" i="76"/>
  <c r="H410" i="76"/>
  <c r="I410" i="76"/>
  <c r="J410" i="76"/>
  <c r="G411" i="76"/>
  <c r="H411" i="76"/>
  <c r="I411" i="76"/>
  <c r="J411" i="76"/>
  <c r="G412" i="76"/>
  <c r="H412" i="76"/>
  <c r="I412" i="76"/>
  <c r="J412" i="76"/>
  <c r="G413" i="76"/>
  <c r="H413" i="76"/>
  <c r="I413" i="76"/>
  <c r="J413" i="76"/>
  <c r="G414" i="76"/>
  <c r="H414" i="76"/>
  <c r="I414" i="76"/>
  <c r="J414" i="76"/>
  <c r="G415" i="76"/>
  <c r="H415" i="76"/>
  <c r="I415" i="76"/>
  <c r="J415" i="76"/>
  <c r="G416" i="76"/>
  <c r="H416" i="76"/>
  <c r="I416" i="76"/>
  <c r="J416" i="76"/>
  <c r="G417" i="76"/>
  <c r="H417" i="76"/>
  <c r="I417" i="76"/>
  <c r="J417" i="76"/>
  <c r="G418" i="76"/>
  <c r="H418" i="76"/>
  <c r="I418" i="76"/>
  <c r="J418" i="76"/>
  <c r="G419" i="76"/>
  <c r="H419" i="76"/>
  <c r="I419" i="76"/>
  <c r="J419" i="76"/>
  <c r="G420" i="76"/>
  <c r="H420" i="76"/>
  <c r="I420" i="76"/>
  <c r="J420" i="76"/>
  <c r="G421" i="76"/>
  <c r="H421" i="76"/>
  <c r="I421" i="76"/>
  <c r="J421" i="76"/>
  <c r="G425" i="76"/>
  <c r="H425" i="76"/>
  <c r="I425" i="76"/>
  <c r="J425" i="76"/>
  <c r="G426" i="76"/>
  <c r="H426" i="76"/>
  <c r="I426" i="76"/>
  <c r="J426" i="76"/>
  <c r="G427" i="76"/>
  <c r="H427" i="76"/>
  <c r="I427" i="76"/>
  <c r="J427" i="76"/>
  <c r="G428" i="76"/>
  <c r="H428" i="76"/>
  <c r="I428" i="76"/>
  <c r="J428" i="76"/>
  <c r="G429" i="76"/>
  <c r="H429" i="76"/>
  <c r="I429" i="76"/>
  <c r="J429" i="76"/>
  <c r="G430" i="76"/>
  <c r="H430" i="76"/>
  <c r="I430" i="76"/>
  <c r="J430" i="76"/>
  <c r="G431" i="76"/>
  <c r="H431" i="76"/>
  <c r="I431" i="76"/>
  <c r="J431" i="76"/>
  <c r="G432" i="76"/>
  <c r="H432" i="76"/>
  <c r="I432" i="76"/>
  <c r="J432" i="76"/>
  <c r="G433" i="76"/>
  <c r="H433" i="76"/>
  <c r="I433" i="76"/>
  <c r="J433" i="76"/>
  <c r="G434" i="76"/>
  <c r="H434" i="76"/>
  <c r="I434" i="76"/>
  <c r="J434" i="76"/>
  <c r="G435" i="76"/>
  <c r="H435" i="76"/>
  <c r="I435" i="76"/>
  <c r="J435" i="76"/>
  <c r="G436" i="76"/>
  <c r="H436" i="76"/>
  <c r="I436" i="76"/>
  <c r="J436" i="76"/>
  <c r="G437" i="76"/>
  <c r="H437" i="76"/>
  <c r="I437" i="76"/>
  <c r="J437" i="76"/>
  <c r="G438" i="76"/>
  <c r="H438" i="76"/>
  <c r="I438" i="76"/>
  <c r="J438" i="76"/>
  <c r="G439" i="76"/>
  <c r="H439" i="76"/>
  <c r="I439" i="76"/>
  <c r="J439" i="76"/>
  <c r="G440" i="76"/>
  <c r="H440" i="76"/>
  <c r="I440" i="76"/>
  <c r="J440" i="76"/>
  <c r="G441" i="76"/>
  <c r="H441" i="76"/>
  <c r="I441" i="76"/>
  <c r="J441" i="76"/>
  <c r="G442" i="76"/>
  <c r="H442" i="76"/>
  <c r="I442" i="76"/>
  <c r="J442" i="76"/>
  <c r="G443" i="76"/>
  <c r="H443" i="76"/>
  <c r="I443" i="76"/>
  <c r="J443" i="76"/>
  <c r="G444" i="76"/>
  <c r="H444" i="76"/>
  <c r="I444" i="76"/>
  <c r="J444" i="76"/>
  <c r="G448" i="76"/>
  <c r="H448" i="76"/>
  <c r="I448" i="76"/>
  <c r="J448" i="76"/>
  <c r="G449" i="76"/>
  <c r="H449" i="76"/>
  <c r="I449" i="76"/>
  <c r="J449" i="76"/>
  <c r="G450" i="76"/>
  <c r="H450" i="76"/>
  <c r="I450" i="76"/>
  <c r="J450" i="76"/>
  <c r="G451" i="76"/>
  <c r="H451" i="76"/>
  <c r="I451" i="76"/>
  <c r="J451" i="76"/>
  <c r="G452" i="76"/>
  <c r="H452" i="76"/>
  <c r="I452" i="76"/>
  <c r="J452" i="76"/>
  <c r="G453" i="76"/>
  <c r="H453" i="76"/>
  <c r="I453" i="76"/>
  <c r="J453" i="76"/>
  <c r="G454" i="76"/>
  <c r="H454" i="76"/>
  <c r="I454" i="76"/>
  <c r="J454" i="76"/>
  <c r="G455" i="76"/>
  <c r="H455" i="76"/>
  <c r="I455" i="76"/>
  <c r="J455" i="76"/>
  <c r="G456" i="76"/>
  <c r="H456" i="76"/>
  <c r="I456" i="76"/>
  <c r="J456" i="76"/>
  <c r="G457" i="76"/>
  <c r="H457" i="76"/>
  <c r="I457" i="76"/>
  <c r="J457" i="76"/>
  <c r="G458" i="76"/>
  <c r="H458" i="76"/>
  <c r="I458" i="76"/>
  <c r="J458" i="76"/>
  <c r="G459" i="76"/>
  <c r="H459" i="76"/>
  <c r="I459" i="76"/>
  <c r="J459" i="76"/>
  <c r="G460" i="76"/>
  <c r="H460" i="76"/>
  <c r="I460" i="76"/>
  <c r="J460" i="76"/>
  <c r="G461" i="76"/>
  <c r="H461" i="76"/>
  <c r="I461" i="76"/>
  <c r="J461" i="76"/>
  <c r="G462" i="76"/>
  <c r="H462" i="76"/>
  <c r="I462" i="76"/>
  <c r="J462" i="76"/>
  <c r="G463" i="76"/>
  <c r="H463" i="76"/>
  <c r="I463" i="76"/>
  <c r="J463" i="76"/>
  <c r="G464" i="76"/>
  <c r="H464" i="76"/>
  <c r="I464" i="76"/>
  <c r="J464" i="76"/>
  <c r="G465" i="76"/>
  <c r="H465" i="76"/>
  <c r="I465" i="76"/>
  <c r="J465" i="76"/>
  <c r="G466" i="76"/>
  <c r="H466" i="76"/>
  <c r="I466" i="76"/>
  <c r="J466" i="76"/>
  <c r="G467" i="76"/>
  <c r="H467" i="76"/>
  <c r="I467" i="76"/>
  <c r="J467" i="76"/>
  <c r="G468" i="76"/>
  <c r="H468" i="76"/>
  <c r="I468" i="76"/>
  <c r="J468" i="76"/>
  <c r="G469" i="76"/>
  <c r="H469" i="76"/>
  <c r="I469" i="76"/>
  <c r="J469" i="76"/>
  <c r="G470" i="76"/>
  <c r="H470" i="76"/>
  <c r="I470" i="76"/>
  <c r="J470" i="76"/>
  <c r="G471" i="76"/>
  <c r="H471" i="76"/>
  <c r="I471" i="76"/>
  <c r="J471" i="76"/>
  <c r="G472" i="76"/>
  <c r="H472" i="76"/>
  <c r="I472" i="76"/>
  <c r="J472" i="76"/>
  <c r="G473" i="76"/>
  <c r="H473" i="76"/>
  <c r="I473" i="76"/>
  <c r="J473" i="76"/>
  <c r="G474" i="76"/>
  <c r="H474" i="76"/>
  <c r="I474" i="76"/>
  <c r="J474" i="76"/>
  <c r="G475" i="76"/>
  <c r="H475" i="76"/>
  <c r="I475" i="76"/>
  <c r="J475" i="76"/>
  <c r="G476" i="76"/>
  <c r="H476" i="76"/>
  <c r="I476" i="76"/>
  <c r="J476" i="76"/>
  <c r="G480" i="76"/>
  <c r="H480" i="76"/>
  <c r="I480" i="76"/>
  <c r="J480" i="76"/>
  <c r="G481" i="76"/>
  <c r="H481" i="76"/>
  <c r="I481" i="76"/>
  <c r="J481" i="76"/>
  <c r="G482" i="76"/>
  <c r="H482" i="76"/>
  <c r="I482" i="76"/>
  <c r="J482" i="76"/>
  <c r="G483" i="76"/>
  <c r="H483" i="76"/>
  <c r="I483" i="76"/>
  <c r="J483" i="76"/>
  <c r="G484" i="76"/>
  <c r="H484" i="76"/>
  <c r="I484" i="76"/>
  <c r="J484" i="76"/>
  <c r="G485" i="76"/>
  <c r="H485" i="76"/>
  <c r="I485" i="76"/>
  <c r="J485" i="76"/>
  <c r="G487" i="76"/>
  <c r="H487" i="76"/>
  <c r="I487" i="76"/>
  <c r="J487" i="76"/>
  <c r="G488" i="76"/>
  <c r="H488" i="76"/>
  <c r="I488" i="76"/>
  <c r="J488" i="76"/>
  <c r="G489" i="76"/>
  <c r="H489" i="76"/>
  <c r="I489" i="76"/>
  <c r="J489" i="76"/>
  <c r="G490" i="76"/>
  <c r="H490" i="76"/>
  <c r="I490" i="76"/>
  <c r="J490" i="76"/>
  <c r="G491" i="76"/>
  <c r="H491" i="76"/>
  <c r="I491" i="76"/>
  <c r="J491" i="76"/>
  <c r="G492" i="76"/>
  <c r="H492" i="76"/>
  <c r="I492" i="76"/>
  <c r="J492" i="76"/>
  <c r="G493" i="76"/>
  <c r="H493" i="76"/>
  <c r="I493" i="76"/>
  <c r="J493" i="76"/>
  <c r="G494" i="76"/>
  <c r="H494" i="76"/>
  <c r="I494" i="76"/>
  <c r="J494" i="76"/>
  <c r="G495" i="76"/>
  <c r="H495" i="76"/>
  <c r="I495" i="76"/>
  <c r="J495" i="76"/>
  <c r="G496" i="76"/>
  <c r="H496" i="76"/>
  <c r="I496" i="76"/>
  <c r="J496" i="76"/>
  <c r="G497" i="76"/>
  <c r="H497" i="76"/>
  <c r="I497" i="76"/>
  <c r="J497" i="76"/>
  <c r="G498" i="76"/>
  <c r="H498" i="76"/>
  <c r="I498" i="76"/>
  <c r="J498" i="76"/>
  <c r="G499" i="76"/>
  <c r="H499" i="76"/>
  <c r="I499" i="76"/>
  <c r="J499" i="76"/>
  <c r="G500" i="76"/>
  <c r="H500" i="76"/>
  <c r="I500" i="76"/>
  <c r="J500" i="76"/>
  <c r="G501" i="76"/>
  <c r="H501" i="76"/>
  <c r="I501" i="76"/>
  <c r="J501" i="76"/>
  <c r="G502" i="76"/>
  <c r="H502" i="76"/>
  <c r="I502" i="76"/>
  <c r="J502" i="76"/>
  <c r="G503" i="76"/>
  <c r="H503" i="76"/>
  <c r="I503" i="76"/>
  <c r="J503" i="76"/>
  <c r="G504" i="76"/>
  <c r="H504" i="76"/>
  <c r="I504" i="76"/>
  <c r="J504" i="76"/>
  <c r="G506" i="76"/>
  <c r="H506" i="76"/>
  <c r="I506" i="76"/>
  <c r="J506" i="76"/>
  <c r="G507" i="76"/>
  <c r="H507" i="76"/>
  <c r="I507" i="76"/>
  <c r="J507" i="76"/>
  <c r="G508" i="76"/>
  <c r="H508" i="76"/>
  <c r="I508" i="76"/>
  <c r="J508" i="76"/>
  <c r="G509" i="76"/>
  <c r="H509" i="76"/>
  <c r="I509" i="76"/>
  <c r="J509" i="76"/>
  <c r="G510" i="76"/>
  <c r="H510" i="76"/>
  <c r="I510" i="76"/>
  <c r="J510" i="76"/>
  <c r="G511" i="76"/>
  <c r="H511" i="76"/>
  <c r="I511" i="76"/>
  <c r="J511" i="76"/>
  <c r="G512" i="76"/>
  <c r="H512" i="76"/>
  <c r="I512" i="76"/>
  <c r="J512" i="76"/>
  <c r="G513" i="76"/>
  <c r="H513" i="76"/>
  <c r="I513" i="76"/>
  <c r="J513" i="76"/>
  <c r="G514" i="76"/>
  <c r="H514" i="76"/>
  <c r="I514" i="76"/>
  <c r="J514" i="76"/>
  <c r="G515" i="76"/>
  <c r="H515" i="76"/>
  <c r="I515" i="76"/>
  <c r="J515" i="76"/>
  <c r="G516" i="76"/>
  <c r="H516" i="76"/>
  <c r="I516" i="76"/>
  <c r="J516" i="76"/>
  <c r="G517" i="76"/>
  <c r="H517" i="76"/>
  <c r="I517" i="76"/>
  <c r="J517" i="76"/>
  <c r="G518" i="76"/>
  <c r="H518" i="76"/>
  <c r="I518" i="76"/>
  <c r="J518" i="76"/>
  <c r="G519" i="76"/>
  <c r="H519" i="76"/>
  <c r="I519" i="76"/>
  <c r="J519" i="76"/>
  <c r="G520" i="76"/>
  <c r="H520" i="76"/>
  <c r="I520" i="76"/>
  <c r="J520" i="76"/>
  <c r="G521" i="76"/>
  <c r="H521" i="76"/>
  <c r="I521" i="76"/>
  <c r="J521" i="76"/>
  <c r="G522" i="76"/>
  <c r="H522" i="76"/>
  <c r="I522" i="76"/>
  <c r="J522" i="76"/>
  <c r="G523" i="76"/>
  <c r="G524" i="76"/>
  <c r="H524" i="76"/>
  <c r="I524" i="76"/>
  <c r="J524" i="76"/>
  <c r="G525" i="76"/>
  <c r="H525" i="76"/>
  <c r="I525" i="76"/>
  <c r="J525" i="76"/>
  <c r="G526" i="76"/>
  <c r="H526" i="76"/>
  <c r="I526" i="76"/>
  <c r="J526" i="76"/>
  <c r="G527" i="76"/>
  <c r="H527" i="76"/>
  <c r="I527" i="76"/>
  <c r="J527" i="76"/>
  <c r="G528" i="76"/>
  <c r="H528" i="76"/>
  <c r="I528" i="76"/>
  <c r="J528" i="76"/>
  <c r="G529" i="76"/>
  <c r="H529" i="76"/>
  <c r="I529" i="76"/>
  <c r="J529" i="76"/>
  <c r="G530" i="76"/>
  <c r="H530" i="76"/>
  <c r="I530" i="76"/>
  <c r="J530" i="76"/>
  <c r="G531" i="76"/>
  <c r="H531" i="76"/>
  <c r="I531" i="76"/>
  <c r="J531" i="76"/>
  <c r="G532" i="76"/>
  <c r="H532" i="76"/>
  <c r="I532" i="76"/>
  <c r="J532" i="76"/>
  <c r="G533" i="76"/>
  <c r="H533" i="76"/>
  <c r="I533" i="76"/>
  <c r="J533" i="76"/>
  <c r="G534" i="76"/>
  <c r="H534" i="76"/>
  <c r="I534" i="76"/>
  <c r="J534" i="76"/>
  <c r="G536" i="76"/>
  <c r="H536" i="76"/>
  <c r="I536" i="76"/>
  <c r="J536" i="76"/>
  <c r="G537" i="76"/>
  <c r="H537" i="76"/>
  <c r="I537" i="76"/>
  <c r="J537" i="76"/>
  <c r="G538" i="76"/>
  <c r="H538" i="76"/>
  <c r="I538" i="76"/>
  <c r="J538" i="76"/>
  <c r="G539" i="76"/>
  <c r="H539" i="76"/>
  <c r="I539" i="76"/>
  <c r="J539" i="76"/>
  <c r="G540" i="76"/>
  <c r="H540" i="76"/>
  <c r="I540" i="76"/>
  <c r="J540" i="76"/>
  <c r="G541" i="76"/>
  <c r="H541" i="76"/>
  <c r="I541" i="76"/>
  <c r="J541" i="76"/>
  <c r="G542" i="76"/>
  <c r="H542" i="76"/>
  <c r="I542" i="76"/>
  <c r="J542" i="76"/>
  <c r="G543" i="76"/>
  <c r="H543" i="76"/>
  <c r="I543" i="76"/>
  <c r="J543" i="76"/>
  <c r="G544" i="76"/>
  <c r="H544" i="76"/>
  <c r="I544" i="76"/>
  <c r="J544" i="76"/>
  <c r="G545" i="76"/>
  <c r="H545" i="76"/>
  <c r="I545" i="76"/>
  <c r="J545" i="76"/>
  <c r="G546" i="76"/>
  <c r="H546" i="76"/>
  <c r="I546" i="76"/>
  <c r="J546" i="76"/>
  <c r="G547" i="76"/>
  <c r="H547" i="76"/>
  <c r="I547" i="76"/>
  <c r="J547" i="76"/>
  <c r="G548" i="76"/>
  <c r="H548" i="76"/>
  <c r="I548" i="76"/>
  <c r="J548" i="76"/>
  <c r="G549" i="76"/>
  <c r="H549" i="76"/>
  <c r="I549" i="76"/>
  <c r="J549" i="76"/>
  <c r="G550" i="76"/>
  <c r="H550" i="76"/>
  <c r="I550" i="76"/>
  <c r="J550" i="76"/>
  <c r="G551" i="76"/>
  <c r="H551" i="76"/>
  <c r="I551" i="76"/>
  <c r="J551" i="76"/>
  <c r="G553" i="76"/>
  <c r="H553" i="76"/>
  <c r="I553" i="76"/>
  <c r="J553" i="76"/>
  <c r="G554" i="76"/>
  <c r="H554" i="76"/>
  <c r="I554" i="76"/>
  <c r="J554" i="76"/>
  <c r="G555" i="76"/>
  <c r="H555" i="76"/>
  <c r="I555" i="76"/>
  <c r="J555" i="76"/>
  <c r="G556" i="76"/>
  <c r="H556" i="76"/>
  <c r="I556" i="76"/>
  <c r="J556" i="76"/>
  <c r="G557" i="76"/>
  <c r="H557" i="76"/>
  <c r="I557" i="76"/>
  <c r="J557" i="76"/>
  <c r="G558" i="76"/>
  <c r="H558" i="76"/>
  <c r="I558" i="76"/>
  <c r="J558" i="76"/>
  <c r="G559" i="76"/>
  <c r="H559" i="76"/>
  <c r="I559" i="76"/>
  <c r="J559" i="76"/>
  <c r="G560" i="76"/>
  <c r="H560" i="76"/>
  <c r="I560" i="76"/>
  <c r="J560" i="76"/>
  <c r="G561" i="76"/>
  <c r="H561" i="76"/>
  <c r="I561" i="76"/>
  <c r="J561" i="76"/>
  <c r="G562" i="76"/>
  <c r="H562" i="76"/>
  <c r="I562" i="76"/>
  <c r="J562" i="76"/>
  <c r="G563" i="76"/>
  <c r="H563" i="76"/>
  <c r="I563" i="76"/>
  <c r="J563" i="76"/>
  <c r="G564" i="76"/>
  <c r="H564" i="76"/>
  <c r="I564" i="76"/>
  <c r="J564" i="76"/>
  <c r="G565" i="76"/>
  <c r="H565" i="76"/>
  <c r="I565" i="76"/>
  <c r="J565" i="76"/>
  <c r="G566" i="76"/>
  <c r="H566" i="76"/>
  <c r="I566" i="76"/>
  <c r="J566" i="76"/>
  <c r="G570" i="76"/>
  <c r="H570" i="76"/>
  <c r="I570" i="76"/>
  <c r="J570" i="76"/>
  <c r="G571" i="76"/>
  <c r="H571" i="76"/>
  <c r="I571" i="76"/>
  <c r="J571" i="76"/>
  <c r="G572" i="76"/>
  <c r="H572" i="76"/>
  <c r="I572" i="76"/>
  <c r="J572" i="76"/>
  <c r="G573" i="76"/>
  <c r="H573" i="76"/>
  <c r="I573" i="76"/>
  <c r="J573" i="76"/>
  <c r="G577" i="76"/>
  <c r="H577" i="76"/>
  <c r="I577" i="76"/>
  <c r="J577" i="76"/>
  <c r="G578" i="76"/>
  <c r="H578" i="76"/>
  <c r="I578" i="76"/>
  <c r="J578" i="76"/>
  <c r="G579" i="76"/>
  <c r="H579" i="76"/>
  <c r="I579" i="76"/>
  <c r="J579" i="76"/>
  <c r="G580" i="76"/>
  <c r="H580" i="76"/>
  <c r="I580" i="76"/>
  <c r="J580" i="76"/>
  <c r="G581" i="76"/>
  <c r="H581" i="76"/>
  <c r="I581" i="76"/>
  <c r="J581" i="76"/>
  <c r="G582" i="76"/>
  <c r="H582" i="76"/>
  <c r="I582" i="76"/>
  <c r="J582" i="76"/>
  <c r="G583" i="76"/>
  <c r="H583" i="76"/>
  <c r="I583" i="76"/>
  <c r="J583" i="76"/>
  <c r="G584" i="76"/>
  <c r="H584" i="76"/>
  <c r="I584" i="76"/>
  <c r="J584" i="76"/>
  <c r="G585" i="76"/>
  <c r="H585" i="76"/>
  <c r="I585" i="76"/>
  <c r="J585" i="76"/>
  <c r="G586" i="76"/>
  <c r="H586" i="76"/>
  <c r="I586" i="76"/>
  <c r="J586" i="76"/>
  <c r="G588" i="76"/>
  <c r="H588" i="76"/>
  <c r="I588" i="76"/>
  <c r="J588" i="76"/>
  <c r="G589" i="76"/>
  <c r="H589" i="76"/>
  <c r="I589" i="76"/>
  <c r="J589" i="76"/>
  <c r="G591" i="76"/>
  <c r="H591" i="76"/>
  <c r="I591" i="76"/>
  <c r="J591" i="76"/>
  <c r="G593" i="76"/>
  <c r="H593" i="76"/>
  <c r="I593" i="76"/>
  <c r="J593" i="76"/>
  <c r="G594" i="76"/>
  <c r="H594" i="76"/>
  <c r="I594" i="76"/>
  <c r="J594" i="76"/>
  <c r="G595" i="76"/>
  <c r="H595" i="76"/>
  <c r="I595" i="76"/>
  <c r="J595" i="76"/>
  <c r="G597" i="76"/>
  <c r="H597" i="76"/>
  <c r="I597" i="76"/>
  <c r="J597" i="76"/>
  <c r="G598" i="76"/>
  <c r="H598" i="76"/>
  <c r="I598" i="76"/>
  <c r="J598" i="76"/>
  <c r="G600" i="76"/>
  <c r="H600" i="76"/>
  <c r="I600" i="76"/>
  <c r="J600" i="76"/>
  <c r="G601" i="76"/>
  <c r="H601" i="76"/>
  <c r="I601" i="76"/>
  <c r="J601" i="76"/>
  <c r="G602" i="76"/>
  <c r="H602" i="76"/>
  <c r="I602" i="76"/>
  <c r="J602" i="76"/>
  <c r="G603" i="76"/>
  <c r="H603" i="76"/>
  <c r="I603" i="76"/>
  <c r="J603" i="76"/>
  <c r="G604" i="76"/>
  <c r="H604" i="76"/>
  <c r="I604" i="76"/>
  <c r="J604" i="76"/>
  <c r="G605" i="76"/>
  <c r="H605" i="76"/>
  <c r="I605" i="76"/>
  <c r="J605" i="76"/>
  <c r="G609" i="76"/>
  <c r="H609" i="76"/>
  <c r="I609" i="76"/>
  <c r="J609" i="76"/>
  <c r="G613" i="76"/>
  <c r="H613" i="76"/>
  <c r="I613" i="76"/>
  <c r="J613" i="76"/>
  <c r="G614" i="76"/>
  <c r="H614" i="76"/>
  <c r="I614" i="76"/>
  <c r="J614" i="76"/>
  <c r="G615" i="76"/>
  <c r="H615" i="76"/>
  <c r="I615" i="76"/>
  <c r="J615" i="76"/>
  <c r="G616" i="76"/>
  <c r="H616" i="76"/>
  <c r="I616" i="76"/>
  <c r="J616" i="76"/>
  <c r="G617" i="76"/>
  <c r="H617" i="76"/>
  <c r="I617" i="76"/>
  <c r="J617" i="76"/>
  <c r="G618" i="76"/>
  <c r="H618" i="76"/>
  <c r="I618" i="76"/>
  <c r="J618" i="76"/>
  <c r="G619" i="76"/>
  <c r="H619" i="76"/>
  <c r="I619" i="76"/>
  <c r="J619" i="76"/>
  <c r="G620" i="76"/>
  <c r="H620" i="76"/>
  <c r="I620" i="76"/>
  <c r="J620" i="76"/>
  <c r="G621" i="76"/>
  <c r="H621" i="76"/>
  <c r="I621" i="76"/>
  <c r="J621" i="76"/>
  <c r="G622" i="76"/>
  <c r="H622" i="76"/>
  <c r="I622" i="76"/>
  <c r="J622" i="76"/>
  <c r="G623" i="76"/>
  <c r="H623" i="76"/>
  <c r="I623" i="76"/>
  <c r="J623" i="76"/>
  <c r="G624" i="76"/>
  <c r="H624" i="76"/>
  <c r="I624" i="76"/>
  <c r="J624" i="76"/>
  <c r="G625" i="76"/>
  <c r="H625" i="76"/>
  <c r="I625" i="76"/>
  <c r="J625" i="76"/>
  <c r="G630" i="76"/>
  <c r="H630" i="76"/>
  <c r="I630" i="76"/>
  <c r="J630" i="76"/>
  <c r="G631" i="76"/>
  <c r="H631" i="76"/>
  <c r="I631" i="76"/>
  <c r="J631" i="76"/>
  <c r="G632" i="76"/>
  <c r="H632" i="76"/>
  <c r="I632" i="76"/>
  <c r="J632" i="76"/>
  <c r="G633" i="76"/>
  <c r="H633" i="76"/>
  <c r="I633" i="76"/>
  <c r="J633" i="76"/>
  <c r="G634" i="76"/>
  <c r="H634" i="76"/>
  <c r="I634" i="76"/>
  <c r="J634" i="76"/>
  <c r="G635" i="76"/>
  <c r="H635" i="76"/>
  <c r="I635" i="76"/>
  <c r="J635" i="76"/>
  <c r="G636" i="76"/>
  <c r="H636" i="76"/>
  <c r="I636" i="76"/>
  <c r="J636" i="76"/>
  <c r="G640" i="76"/>
  <c r="H640" i="76"/>
  <c r="I640" i="76"/>
  <c r="J640" i="76"/>
  <c r="G644" i="76"/>
  <c r="H644" i="76"/>
  <c r="I644" i="76"/>
  <c r="J644" i="76"/>
  <c r="G645" i="76"/>
  <c r="H645" i="76"/>
  <c r="I645" i="76"/>
  <c r="J645" i="76"/>
  <c r="G649" i="76"/>
  <c r="H649" i="76"/>
  <c r="I649" i="76"/>
  <c r="J649" i="76"/>
  <c r="I11" i="76"/>
  <c r="I656" i="76"/>
  <c r="K656" i="76"/>
  <c r="F656" i="84"/>
  <c r="C58" i="79"/>
  <c r="M59" i="79"/>
  <c r="C62" i="79"/>
  <c r="C60" i="79"/>
  <c r="N61" i="79"/>
  <c r="M61" i="79"/>
  <c r="G63" i="79"/>
  <c r="H63" i="79"/>
  <c r="L63" i="79"/>
  <c r="J63" i="79"/>
  <c r="C52" i="79"/>
  <c r="C26" i="79"/>
  <c r="C12" i="79"/>
  <c r="C14" i="79"/>
  <c r="C16" i="79"/>
  <c r="C18" i="79"/>
  <c r="C20" i="79"/>
  <c r="C22" i="79"/>
  <c r="C24" i="79"/>
  <c r="C28" i="79"/>
  <c r="C30" i="79"/>
  <c r="C32" i="79"/>
  <c r="C34" i="79"/>
  <c r="C36" i="79"/>
  <c r="C38" i="79"/>
  <c r="C40" i="79"/>
  <c r="C42" i="79"/>
  <c r="C44" i="79"/>
  <c r="C46" i="79"/>
  <c r="C48" i="79"/>
  <c r="C50" i="79"/>
  <c r="C54" i="79"/>
  <c r="C56" i="79"/>
  <c r="C65" i="79"/>
  <c r="D26" i="79"/>
  <c r="L33" i="79"/>
  <c r="D24" i="79"/>
  <c r="M43" i="79"/>
  <c r="K47" i="79"/>
  <c r="J47" i="79"/>
  <c r="I47" i="79"/>
  <c r="H47" i="79"/>
  <c r="G17" i="79"/>
  <c r="G19" i="79"/>
  <c r="H21" i="79"/>
  <c r="F15" i="79"/>
  <c r="N59" i="79"/>
  <c r="L57" i="79"/>
  <c r="F57" i="79"/>
  <c r="N55" i="79"/>
  <c r="M55" i="79"/>
  <c r="L55" i="79"/>
  <c r="K55" i="79"/>
  <c r="G55" i="79"/>
  <c r="F55" i="79"/>
  <c r="N53" i="79"/>
  <c r="N51" i="79"/>
  <c r="M51" i="79"/>
  <c r="L51" i="79"/>
  <c r="K51" i="79"/>
  <c r="M49" i="79"/>
  <c r="I49" i="79"/>
  <c r="N47" i="79"/>
  <c r="M47" i="79"/>
  <c r="L47" i="79"/>
  <c r="L45" i="79"/>
  <c r="K45" i="79"/>
  <c r="H45" i="79"/>
  <c r="H43" i="79"/>
  <c r="M41" i="79"/>
  <c r="L41" i="79"/>
  <c r="K41" i="79"/>
  <c r="J41" i="79"/>
  <c r="L39" i="79"/>
  <c r="K39" i="79"/>
  <c r="J39" i="79"/>
  <c r="I39" i="79"/>
  <c r="H39" i="79"/>
  <c r="M37" i="79"/>
  <c r="L37" i="79"/>
  <c r="K37" i="79"/>
  <c r="J37" i="79"/>
  <c r="I37" i="79"/>
  <c r="M35" i="79"/>
  <c r="L35" i="79"/>
  <c r="K35" i="79"/>
  <c r="J35" i="79"/>
  <c r="I35" i="79"/>
  <c r="H35" i="79"/>
  <c r="K33" i="79"/>
  <c r="L31" i="79"/>
  <c r="K31" i="79"/>
  <c r="J31" i="79"/>
  <c r="I31" i="79"/>
  <c r="H31" i="79"/>
  <c r="I25" i="79"/>
  <c r="J23" i="79"/>
  <c r="H19" i="79"/>
  <c r="E15" i="79"/>
  <c r="F19" i="79"/>
  <c r="F17" i="79"/>
  <c r="K23" i="79"/>
  <c r="H23" i="79"/>
  <c r="L23" i="79"/>
  <c r="E13" i="79"/>
  <c r="I23" i="79"/>
  <c r="D28" i="79"/>
  <c r="K29" i="79"/>
  <c r="M29" i="79"/>
  <c r="L29" i="79"/>
  <c r="D56" i="79"/>
  <c r="D16" i="79"/>
  <c r="J656" i="76"/>
  <c r="L656" i="76"/>
  <c r="D20" i="79"/>
  <c r="D42" i="79"/>
  <c r="D22" i="79"/>
  <c r="D14" i="79"/>
  <c r="D38" i="79"/>
  <c r="D34" i="79"/>
  <c r="D44" i="79"/>
  <c r="D52" i="79"/>
  <c r="D60" i="79"/>
  <c r="H29" i="79"/>
  <c r="I29" i="79"/>
  <c r="J29" i="79"/>
  <c r="G25" i="79"/>
  <c r="G27" i="79"/>
  <c r="M33" i="79"/>
  <c r="K63" i="79"/>
  <c r="K65" i="79"/>
  <c r="I63" i="79"/>
  <c r="N63" i="79"/>
  <c r="E63" i="79"/>
  <c r="M63" i="79"/>
  <c r="D12" i="79"/>
  <c r="D18" i="79"/>
  <c r="D48" i="79"/>
  <c r="D40" i="79"/>
  <c r="D36" i="79"/>
  <c r="G21" i="79"/>
  <c r="G65" i="79"/>
  <c r="I21" i="79"/>
  <c r="H25" i="79"/>
  <c r="H65" i="79"/>
  <c r="N33" i="79"/>
  <c r="J45" i="79"/>
  <c r="M45" i="79"/>
  <c r="M57" i="79"/>
  <c r="M65" i="79"/>
  <c r="I45" i="79"/>
  <c r="N57" i="79"/>
  <c r="E57" i="79"/>
  <c r="E65" i="79"/>
  <c r="F63" i="79"/>
  <c r="F65" i="79"/>
  <c r="D30" i="79"/>
  <c r="D50" i="79"/>
  <c r="K33" i="84"/>
  <c r="K644" i="84"/>
  <c r="D46" i="79"/>
  <c r="D54" i="79"/>
  <c r="D62" i="79"/>
  <c r="D32" i="79"/>
  <c r="D58" i="79"/>
  <c r="J25" i="79"/>
  <c r="J65" i="79"/>
  <c r="L43" i="79"/>
  <c r="L65" i="79"/>
  <c r="I43" i="79"/>
  <c r="N65" i="79"/>
  <c r="D65" i="79"/>
  <c r="I65" i="79"/>
  <c r="K57" i="84" l="1"/>
  <c r="K56" i="84"/>
  <c r="K55" i="84"/>
  <c r="K54" i="84"/>
  <c r="K32" i="84"/>
  <c r="K87" i="84"/>
  <c r="K85" i="84"/>
  <c r="K630" i="84"/>
  <c r="K624" i="84"/>
  <c r="K623" i="84"/>
  <c r="K602" i="84"/>
  <c r="K600" i="84"/>
  <c r="K598" i="84"/>
  <c r="K579" i="84"/>
  <c r="K578" i="84"/>
  <c r="K573" i="84"/>
  <c r="K572" i="84"/>
  <c r="K554" i="84"/>
  <c r="K551" i="84"/>
  <c r="K550" i="84"/>
  <c r="K548" i="84"/>
  <c r="K534" i="84"/>
  <c r="K532" i="84"/>
  <c r="K511" i="84"/>
  <c r="K509" i="84"/>
  <c r="K508" i="84"/>
  <c r="K503" i="84"/>
  <c r="K494" i="84"/>
  <c r="K490" i="84"/>
  <c r="K132" i="84"/>
  <c r="K124" i="84"/>
  <c r="K487" i="84"/>
  <c r="K467" i="84"/>
  <c r="K465" i="84"/>
  <c r="K464" i="84"/>
  <c r="K449" i="84"/>
  <c r="K444" i="84"/>
  <c r="K443" i="84"/>
  <c r="K441" i="84"/>
  <c r="K430" i="84"/>
  <c r="K428" i="84"/>
  <c r="K427" i="84"/>
  <c r="K426" i="84"/>
  <c r="K425" i="84"/>
  <c r="K407" i="84"/>
  <c r="K405" i="84"/>
  <c r="K403" i="84"/>
  <c r="K401" i="84"/>
  <c r="K400" i="84"/>
  <c r="K395" i="84"/>
  <c r="K374" i="84"/>
  <c r="K372" i="84"/>
  <c r="K369" i="84"/>
  <c r="K356" i="84"/>
  <c r="K351" i="84"/>
  <c r="K350" i="84"/>
  <c r="K349" i="84"/>
  <c r="K324" i="84"/>
  <c r="K322" i="84"/>
  <c r="K321" i="84"/>
  <c r="K314" i="84"/>
  <c r="K303" i="84"/>
  <c r="K301" i="84"/>
  <c r="K300" i="84"/>
  <c r="K298" i="84"/>
  <c r="K283" i="84"/>
  <c r="K281" i="84"/>
  <c r="K280" i="84"/>
  <c r="K257" i="84"/>
  <c r="K256" i="84"/>
  <c r="K255" i="84"/>
  <c r="K254" i="84"/>
  <c r="K213" i="84"/>
  <c r="K211" i="84"/>
  <c r="K204" i="84"/>
  <c r="K180" i="84"/>
  <c r="K179" i="84"/>
  <c r="K176" i="84"/>
  <c r="K175" i="84"/>
  <c r="K174" i="84"/>
  <c r="K173" i="84"/>
  <c r="K172" i="84"/>
  <c r="K153" i="84"/>
  <c r="K151" i="84"/>
  <c r="K150" i="84"/>
  <c r="K149" i="84"/>
  <c r="K145" i="84"/>
  <c r="K140" i="84"/>
  <c r="K118" i="84"/>
  <c r="K92" i="84"/>
  <c r="K69" i="84"/>
  <c r="K67" i="84"/>
  <c r="K66" i="84"/>
  <c r="K42" i="84"/>
  <c r="K41" i="84"/>
  <c r="K40" i="84"/>
  <c r="K39" i="84"/>
  <c r="K34" i="84"/>
  <c r="K88" i="84"/>
  <c r="K632" i="84"/>
  <c r="K631" i="84"/>
  <c r="K620" i="84"/>
  <c r="K619" i="84"/>
  <c r="K604" i="84"/>
  <c r="K594" i="84"/>
  <c r="K581" i="84"/>
  <c r="K566" i="84"/>
  <c r="K558" i="84"/>
  <c r="K557" i="84"/>
  <c r="K555" i="84"/>
  <c r="K545" i="84"/>
  <c r="K537" i="84"/>
  <c r="K536" i="84"/>
  <c r="K528" i="84"/>
  <c r="K527" i="84"/>
  <c r="K524" i="84"/>
  <c r="K521" i="84"/>
  <c r="K520" i="84"/>
  <c r="K513" i="84"/>
  <c r="K512" i="84"/>
  <c r="K504" i="84"/>
  <c r="K496" i="84"/>
  <c r="K495" i="84"/>
  <c r="K485" i="84"/>
  <c r="K484" i="84"/>
  <c r="K469" i="84"/>
  <c r="K468" i="84"/>
  <c r="K461" i="84"/>
  <c r="K459" i="84"/>
  <c r="K458" i="84"/>
  <c r="K451" i="84"/>
  <c r="K450" i="84"/>
  <c r="K440" i="84"/>
  <c r="K439" i="84"/>
  <c r="K432" i="84"/>
  <c r="K431" i="84"/>
  <c r="K419" i="84"/>
  <c r="K418" i="84"/>
  <c r="K411" i="84"/>
  <c r="K410" i="84"/>
  <c r="K409" i="84"/>
  <c r="K29" i="84"/>
  <c r="K24" i="84"/>
  <c r="K84" i="84"/>
  <c r="K645" i="84"/>
  <c r="K393" i="84"/>
  <c r="K392" i="84"/>
  <c r="K378" i="84"/>
  <c r="K375" i="84"/>
  <c r="K368" i="84"/>
  <c r="K367" i="84"/>
  <c r="K358" i="84"/>
  <c r="K357" i="84"/>
  <c r="K340" i="84"/>
  <c r="K326" i="84"/>
  <c r="K317" i="84"/>
  <c r="K316" i="84"/>
  <c r="K305" i="84"/>
  <c r="K304" i="84"/>
  <c r="K295" i="84"/>
  <c r="K285" i="84"/>
  <c r="K277" i="84"/>
  <c r="K276" i="84"/>
  <c r="K261" i="84"/>
  <c r="K260" i="84"/>
  <c r="K258" i="84"/>
  <c r="K236" i="84"/>
  <c r="K203" i="84"/>
  <c r="K198" i="84"/>
  <c r="K194" i="84"/>
  <c r="K169" i="84"/>
  <c r="K137" i="84"/>
  <c r="K126" i="84"/>
  <c r="K116" i="84"/>
  <c r="K98" i="84"/>
  <c r="K96" i="84"/>
  <c r="K94" i="84"/>
  <c r="K93" i="84"/>
  <c r="K79" i="84"/>
  <c r="K70" i="84"/>
  <c r="K64" i="84"/>
  <c r="K63" i="84"/>
  <c r="K62" i="84"/>
  <c r="K61" i="84"/>
  <c r="K59" i="84"/>
  <c r="K58" i="84"/>
  <c r="K43" i="84"/>
  <c r="K28" i="84"/>
  <c r="K26" i="84"/>
  <c r="K23" i="84"/>
  <c r="K16" i="84"/>
  <c r="K15" i="84"/>
  <c r="K11" i="84"/>
  <c r="K86" i="84"/>
  <c r="K18" i="84"/>
  <c r="K17" i="84"/>
  <c r="K14" i="84"/>
  <c r="K13" i="84"/>
  <c r="K12" i="84"/>
</calcChain>
</file>

<file path=xl/sharedStrings.xml><?xml version="1.0" encoding="utf-8"?>
<sst xmlns="http://schemas.openxmlformats.org/spreadsheetml/2006/main" count="4484" uniqueCount="1148">
  <si>
    <t>11.1</t>
  </si>
  <si>
    <t>11.4</t>
  </si>
  <si>
    <t xml:space="preserve">PINTURA </t>
  </si>
  <si>
    <t>12.1</t>
  </si>
  <si>
    <t>12.2</t>
  </si>
  <si>
    <t>Pintura em esmalte sintético 02 demãos em esquadrias de madeira</t>
  </si>
  <si>
    <t>13.2</t>
  </si>
  <si>
    <t>INSTALAÇÕES DE REDE ESTRUTURADA</t>
  </si>
  <si>
    <t xml:space="preserve">un </t>
  </si>
  <si>
    <t>14.1</t>
  </si>
  <si>
    <t>TUBULAÇÕES E CONEXÕES DE PVC RÍGIDO</t>
  </si>
  <si>
    <t>14.2</t>
  </si>
  <si>
    <t>DRENAGEM DE ÁGUAS PLUVIAIS</t>
  </si>
  <si>
    <t>ACESSÓRIOS</t>
  </si>
  <si>
    <t>17.1</t>
  </si>
  <si>
    <t xml:space="preserve">LOUÇAS E METAIS </t>
  </si>
  <si>
    <t>19.1</t>
  </si>
  <si>
    <t>SISTEMA DE PROTEÇÃO CONTRA DESCARGAS ATMOSFÉRICAS (SPDA)</t>
  </si>
  <si>
    <t>20.1</t>
  </si>
  <si>
    <t>21.1</t>
  </si>
  <si>
    <t>SERVIÇOS FINAIS</t>
  </si>
  <si>
    <t>Limpeza final da obra</t>
  </si>
  <si>
    <t>6.5</t>
  </si>
  <si>
    <t>VIDROS</t>
  </si>
  <si>
    <t>Peitoril em granito cinza, largura=17,00cm espessura variável e pingadeira</t>
  </si>
  <si>
    <t>11.3</t>
  </si>
  <si>
    <t>13.1</t>
  </si>
  <si>
    <t>CENTRO DE DISTRIBUIÇÃO</t>
  </si>
  <si>
    <t>ELETRODUTOS E ACESSÓRIOS</t>
  </si>
  <si>
    <t>CABOS E FIOS (CONDUTORES)</t>
  </si>
  <si>
    <t>ILUMINAÇÃO E TOMADAS</t>
  </si>
  <si>
    <t>EQUIPAMENTOS PASSIVOS</t>
  </si>
  <si>
    <t>CABOS EM PAR TRANÇADOS</t>
  </si>
  <si>
    <t>CABOS DE CONEXÃO</t>
  </si>
  <si>
    <t>TOMADAS</t>
  </si>
  <si>
    <t>CAIXAS E ACESSÓRIOS</t>
  </si>
  <si>
    <t xml:space="preserve">INSTALAÇÃO HIDRÁULICA </t>
  </si>
  <si>
    <t>TUBULAÇÕES E CONEXÕES DE PVC</t>
  </si>
  <si>
    <t xml:space="preserve">INSTALAÇÃO SANITÁRIA </t>
  </si>
  <si>
    <t>15.1</t>
  </si>
  <si>
    <t>15.2</t>
  </si>
  <si>
    <t>15.3</t>
  </si>
  <si>
    <t>15.5</t>
  </si>
  <si>
    <t>15.6</t>
  </si>
  <si>
    <t>15.7</t>
  </si>
  <si>
    <t>15.8</t>
  </si>
  <si>
    <t>15.9</t>
  </si>
  <si>
    <t>15.10</t>
  </si>
  <si>
    <t>15.11</t>
  </si>
  <si>
    <t>15.13</t>
  </si>
  <si>
    <t>15.14</t>
  </si>
  <si>
    <t>15.15</t>
  </si>
  <si>
    <t>15.16</t>
  </si>
  <si>
    <t>15.17</t>
  </si>
  <si>
    <t>un.</t>
  </si>
  <si>
    <t>17.2</t>
  </si>
  <si>
    <t>17.3</t>
  </si>
  <si>
    <t>ITEM</t>
  </si>
  <si>
    <t>DESCRIÇÃO DOS SERVIÇOS</t>
  </si>
  <si>
    <t>UNID.</t>
  </si>
  <si>
    <t>QUANT.</t>
  </si>
  <si>
    <t>VALOR (R$)</t>
  </si>
  <si>
    <t>1.1</t>
  </si>
  <si>
    <t>un</t>
  </si>
  <si>
    <t>2.1</t>
  </si>
  <si>
    <t>3.1</t>
  </si>
  <si>
    <t>m³</t>
  </si>
  <si>
    <t>4.1</t>
  </si>
  <si>
    <t>m²</t>
  </si>
  <si>
    <t>4.2</t>
  </si>
  <si>
    <t>4.3</t>
  </si>
  <si>
    <t>5.1</t>
  </si>
  <si>
    <t>5.2</t>
  </si>
  <si>
    <t>kg</t>
  </si>
  <si>
    <t>CONCRETO ARMADO PARA FUNDAÇÕES - VIGAS BALDRAMES</t>
  </si>
  <si>
    <t>6.1</t>
  </si>
  <si>
    <t>m</t>
  </si>
  <si>
    <t>3.2</t>
  </si>
  <si>
    <t>7.1</t>
  </si>
  <si>
    <t>7.2</t>
  </si>
  <si>
    <t>8.1</t>
  </si>
  <si>
    <t xml:space="preserve">SERVIÇOS PRELIMINARES </t>
  </si>
  <si>
    <t xml:space="preserve"> m²</t>
  </si>
  <si>
    <t>1.2</t>
  </si>
  <si>
    <t xml:space="preserve">Instalação provisória de água </t>
  </si>
  <si>
    <t>1.3</t>
  </si>
  <si>
    <t>1.4</t>
  </si>
  <si>
    <t>Instalações provisórias de esgoto</t>
  </si>
  <si>
    <t>1.5</t>
  </si>
  <si>
    <t>1.6</t>
  </si>
  <si>
    <t>2.2</t>
  </si>
  <si>
    <t>2.3</t>
  </si>
  <si>
    <t xml:space="preserve">SUPERESTRUTURA </t>
  </si>
  <si>
    <t>CONCRETO ARMADO PARA VERGAS</t>
  </si>
  <si>
    <t>ELEMENTOS VAZADOS</t>
  </si>
  <si>
    <t>ALVENARIA DE VEDAÇÃO</t>
  </si>
  <si>
    <t xml:space="preserve">ESQUADRIAS </t>
  </si>
  <si>
    <t>6.2</t>
  </si>
  <si>
    <t>9.1</t>
  </si>
  <si>
    <t>9.3</t>
  </si>
  <si>
    <t>9.4</t>
  </si>
  <si>
    <t>9.6</t>
  </si>
  <si>
    <t>9.7</t>
  </si>
  <si>
    <t>10.1</t>
  </si>
  <si>
    <t>10.2</t>
  </si>
  <si>
    <t>CONCRETO ARMADO - PILARES</t>
  </si>
  <si>
    <t>CONCRETO ARMADO - VIGAS</t>
  </si>
  <si>
    <t>PORTAS DE MADEIRA</t>
  </si>
  <si>
    <t>4.4</t>
  </si>
  <si>
    <t>6.3</t>
  </si>
  <si>
    <t>6.4</t>
  </si>
  <si>
    <t>20.2</t>
  </si>
  <si>
    <t>20.3</t>
  </si>
  <si>
    <t>20.4</t>
  </si>
  <si>
    <t>20.5</t>
  </si>
  <si>
    <t>20.6</t>
  </si>
  <si>
    <t>PORTAS DE VIDRO - PV</t>
  </si>
  <si>
    <t>6.6</t>
  </si>
  <si>
    <t xml:space="preserve">JANELAS DE ALUMÍNIO - JA </t>
  </si>
  <si>
    <t>7.5</t>
  </si>
  <si>
    <t>22.1</t>
  </si>
  <si>
    <t>22.2</t>
  </si>
  <si>
    <t>PAVIMENTAÇÃO EXTERNA</t>
  </si>
  <si>
    <t>22.3</t>
  </si>
  <si>
    <t>ESQUADRIA - GRADIL METÁLICO</t>
  </si>
  <si>
    <t>23.1</t>
  </si>
  <si>
    <t>24.1</t>
  </si>
  <si>
    <t>17.4</t>
  </si>
  <si>
    <t>17.5</t>
  </si>
  <si>
    <t>7.4</t>
  </si>
  <si>
    <t>FERRAGENS E ACESSÓRIOS</t>
  </si>
  <si>
    <t>Corte e reparo em cabeça de estaca</t>
  </si>
  <si>
    <t>Forma de madeira comum para Fundações  - reaproveitamento 5X</t>
  </si>
  <si>
    <t>FUNDAÇÃO DO CASTELO D'ÁGUA</t>
  </si>
  <si>
    <t>1.7</t>
  </si>
  <si>
    <t>22.4</t>
  </si>
  <si>
    <t>22.5</t>
  </si>
  <si>
    <t>MOVIMENTO DE TERRAS PARA FUNDAÇÕES</t>
  </si>
  <si>
    <t>FUNDAÇÕES</t>
  </si>
  <si>
    <t>SISTEMA DE VEDAÇÃO VERTICAL INTERNO E EXTERNO (PAREDES)</t>
  </si>
  <si>
    <t xml:space="preserve">SISTEMAS DE COBERTURA </t>
  </si>
  <si>
    <t>REVESTIMENTOS INTERNOS E EXTERNOS</t>
  </si>
  <si>
    <t>SERVIÇOS COMPLEMENTARES</t>
  </si>
  <si>
    <t>INSTALAÇÃO DE GÁS COMBUSTÍVEL</t>
  </si>
  <si>
    <t>SISTEMA DE PROTEÇÃO CONTRA INCÊNDIO</t>
  </si>
  <si>
    <t>SISTEMA DE EXAUSTÃO MECÂNICA</t>
  </si>
  <si>
    <t>CASTELO D'ÁGUA</t>
  </si>
  <si>
    <t>3.3</t>
  </si>
  <si>
    <t>3.4</t>
  </si>
  <si>
    <t>5.3</t>
  </si>
  <si>
    <t>9.8</t>
  </si>
  <si>
    <t>3.5</t>
  </si>
  <si>
    <t>11.5</t>
  </si>
  <si>
    <t>11.6</t>
  </si>
  <si>
    <t>14.5</t>
  </si>
  <si>
    <t>14.6</t>
  </si>
  <si>
    <t>14.7</t>
  </si>
  <si>
    <t>14.11</t>
  </si>
  <si>
    <t>14.15</t>
  </si>
  <si>
    <t>14.16</t>
  </si>
  <si>
    <t>15.12</t>
  </si>
  <si>
    <t>15.19</t>
  </si>
  <si>
    <t>15.20</t>
  </si>
  <si>
    <t>15.21</t>
  </si>
  <si>
    <t>15.23</t>
  </si>
  <si>
    <t>15.24</t>
  </si>
  <si>
    <t>15.25</t>
  </si>
  <si>
    <t>15.26</t>
  </si>
  <si>
    <t>16.1</t>
  </si>
  <si>
    <t>16.2</t>
  </si>
  <si>
    <t>16.3</t>
  </si>
  <si>
    <t>16.4</t>
  </si>
  <si>
    <t>16.5</t>
  </si>
  <si>
    <t>16.6</t>
  </si>
  <si>
    <t>16.7</t>
  </si>
  <si>
    <t>16.8</t>
  </si>
  <si>
    <t>17.7</t>
  </si>
  <si>
    <t>18.1</t>
  </si>
  <si>
    <t>18.2</t>
  </si>
  <si>
    <t>18.3</t>
  </si>
  <si>
    <t>18.4</t>
  </si>
  <si>
    <t>18.5</t>
  </si>
  <si>
    <t>18.6</t>
  </si>
  <si>
    <t>INSTALAÇÕES DE CLIMATIZAÇÃO</t>
  </si>
  <si>
    <t>22.6</t>
  </si>
  <si>
    <t>22.7</t>
  </si>
  <si>
    <t>22.8</t>
  </si>
  <si>
    <t>22.9</t>
  </si>
  <si>
    <t>22.10</t>
  </si>
  <si>
    <t>22.11</t>
  </si>
  <si>
    <t>22.12</t>
  </si>
  <si>
    <t>1.8</t>
  </si>
  <si>
    <t>PORTAS EM ALUMÍNIO</t>
  </si>
  <si>
    <t>cj</t>
  </si>
  <si>
    <t>DISJUNTORES</t>
  </si>
  <si>
    <t>Banheira Embutir em plástico tipo PVC, 77x45x20cm, Burigotto ou equivalente</t>
  </si>
  <si>
    <t>15.4</t>
  </si>
  <si>
    <t>17.9</t>
  </si>
  <si>
    <t>17.10</t>
  </si>
  <si>
    <t>17.11</t>
  </si>
  <si>
    <t>17.12</t>
  </si>
  <si>
    <t>14.17</t>
  </si>
  <si>
    <t>16.9</t>
  </si>
  <si>
    <t>16.10</t>
  </si>
  <si>
    <t>Luva de redução 1/4" x 1/2"</t>
  </si>
  <si>
    <t>Niple 1/4" NPT 300</t>
  </si>
  <si>
    <t>Joelho 1/2" NPT 300</t>
  </si>
  <si>
    <t>16.11</t>
  </si>
  <si>
    <t>16.12</t>
  </si>
  <si>
    <t>16.13</t>
  </si>
  <si>
    <t>16.14</t>
  </si>
  <si>
    <t>16.15</t>
  </si>
  <si>
    <t>16.16</t>
  </si>
  <si>
    <t>16.17</t>
  </si>
  <si>
    <t>16.18</t>
  </si>
  <si>
    <t>16.20</t>
  </si>
  <si>
    <t>Envelopamento de concreto - 3cm</t>
  </si>
  <si>
    <t>22.13</t>
  </si>
  <si>
    <t>Obra: Proinfância - Tipo  1</t>
  </si>
  <si>
    <t>Estaca a trado (broca) d=20 cm com concreto fck=15 Mpa (sem armação)</t>
  </si>
  <si>
    <t>CONCRETO ARMADO PARA FUNDAÇÕES - BLOCOS</t>
  </si>
  <si>
    <t>9.2</t>
  </si>
  <si>
    <t>9.5</t>
  </si>
  <si>
    <t>9.9</t>
  </si>
  <si>
    <t>9.10</t>
  </si>
  <si>
    <t xml:space="preserve">IMPERMEABILIZAÇÃO </t>
  </si>
  <si>
    <t xml:space="preserve">Porta de Madeira - PM4 - 80x210, folha lisa com chapa metalica, incluso ferragens, conforme projeto de esquadrias </t>
  </si>
  <si>
    <t>Banco e acabamento em granito</t>
  </si>
  <si>
    <t>Forma de madeira comum para Fundações  - reaproveitamento 10X</t>
  </si>
  <si>
    <t>Forma de madeira comum para Fundções  - reaproveitamento 10X</t>
  </si>
  <si>
    <t>Armação aço CA-50, para 1,0 m³ de concreto</t>
  </si>
  <si>
    <t>7.3</t>
  </si>
  <si>
    <t>7.6</t>
  </si>
  <si>
    <t>Pintura de base epoxi sobre piso</t>
  </si>
  <si>
    <t xml:space="preserve">Piso cerâmico antiderrapante PEI V - 60 x 60 cm - incl. rejunte - conforme projeto </t>
  </si>
  <si>
    <t>ALVENARIA DA MURETA</t>
  </si>
  <si>
    <t>MURETA</t>
  </si>
  <si>
    <t>Valvula de descarga 1 1/2", com registro, acabamento em metal cromado - fornecimento e instalação</t>
  </si>
  <si>
    <t>15.22</t>
  </si>
  <si>
    <t>15.27</t>
  </si>
  <si>
    <t>15.28</t>
  </si>
  <si>
    <t>15.29</t>
  </si>
  <si>
    <t>11.2</t>
  </si>
  <si>
    <t>MURETA - VIGAS BALDRAME</t>
  </si>
  <si>
    <t>MURETA - BLOCOS</t>
  </si>
  <si>
    <t>CONCRETO ARMADO - MURETA - PILARES</t>
  </si>
  <si>
    <t>Edificação principal do Proinfância 1</t>
  </si>
  <si>
    <t>Fita anticorrosiva 5cmx30m (2 camadas)</t>
  </si>
  <si>
    <t>SISTEMAS DE PISOS INTERNOS E EXTERNOS (PAVIMENTAÇÃO)</t>
  </si>
  <si>
    <t>Parafuso fenda em aço inox 4,2 x 32mm e bucha de nylon</t>
  </si>
  <si>
    <t>Tubo de PVC rígido 100mm, fornec. e instalação</t>
  </si>
  <si>
    <t>Tubo de PVC rígido 40mm, fornec. e instalação</t>
  </si>
  <si>
    <t>Tubo de PVC rígido 150mm, fornec. e instalação</t>
  </si>
  <si>
    <t>Tubo de PVC rígido 50mm, fornec. e instalação</t>
  </si>
  <si>
    <t>Tubo de PVC rígido 75mm, fornec. e instalação</t>
  </si>
  <si>
    <t>Curva PVC 90º curta - 40mm - fornecimento e instalação</t>
  </si>
  <si>
    <t>Joelho PVC 45º 100mm - fornecimento e instalação</t>
  </si>
  <si>
    <t>Joelho PVC 45º 75mm - fornecimento e instalação</t>
  </si>
  <si>
    <t>Joelho PVC 45º 50mm - fornecimento e instalação</t>
  </si>
  <si>
    <t>Joelho PVC 45º 40mm - fornecimento e instalação</t>
  </si>
  <si>
    <t>Joelho PVC 90º 100mm - fornecimento e instalação</t>
  </si>
  <si>
    <t>Joelho PVC 90º 50mm - fornecimento e instalação</t>
  </si>
  <si>
    <t>Joelho PVC 90º 40mm - fornecimento e instalação</t>
  </si>
  <si>
    <t>Redução excêntrica PVC 75mm-50mm - fornecimento e instalação</t>
  </si>
  <si>
    <t>Tê PVC 45º - 40mm - fornecimento e instalação</t>
  </si>
  <si>
    <t>Tê PVC 90º - 40mm - fornecimento e instalação</t>
  </si>
  <si>
    <t>Tê PVC sanitario 50mm-50mm - fornecimento e instalação</t>
  </si>
  <si>
    <t>Ralo sifonado, PVC 100x100X40mm</t>
  </si>
  <si>
    <t>Caixa sifonada 150x185x75mm</t>
  </si>
  <si>
    <t>Caixa sifonada 150x150x50mm</t>
  </si>
  <si>
    <t>Tubo de descarga VDE 38mm</t>
  </si>
  <si>
    <t>Luva soldável com rosca 25mm - 3/4"</t>
  </si>
  <si>
    <t>Tubo PVC soldável Ø 20 mm, fornecimento e instalação</t>
  </si>
  <si>
    <t>Tubo PVC soldável Ø 25 mm, fornecimento e instalação</t>
  </si>
  <si>
    <t>Tubo PVC soldável Ø 32 mm, fornecimento e instalação</t>
  </si>
  <si>
    <t>Tê soldavel com rosca bolsa central - 20mm - 1/2"</t>
  </si>
  <si>
    <t>TUBULAÇÕES E CONEXÕES - METAIS</t>
  </si>
  <si>
    <t>Joelho 45 soldável - 25mm, fornecimento e instalação</t>
  </si>
  <si>
    <t>Joelho 45 soldável - 32mm, fornecimento e instalação</t>
  </si>
  <si>
    <t>Joelho 45 soldável - 50mm, fornecimento e instalação</t>
  </si>
  <si>
    <t>Joelho 45 soldável - 75mm, fornecimento e instalação</t>
  </si>
  <si>
    <t>Joelho 45 soldável - 85mm, fornecimento e instalação</t>
  </si>
  <si>
    <t>Joelho 90 soldável - 20mm, fornecimento e instalação</t>
  </si>
  <si>
    <t>Joelho 90 soldável - 25mm, fornecimento e instalação</t>
  </si>
  <si>
    <t>Joelho 90 soldável - 32mm, fornecimento e instalação</t>
  </si>
  <si>
    <t>Joelho 90 soldável - 50mm, fornecimento e instalação</t>
  </si>
  <si>
    <t>Joelho 90 soldável - 60mm, fornecimento e instalação</t>
  </si>
  <si>
    <t>Joelho 90 soldável - 75mm, fornecimento e instalação</t>
  </si>
  <si>
    <t>Joelho 90 soldável - 85mm, fornecimento e instalação</t>
  </si>
  <si>
    <t>Tê 90 soldável - 25mm, fornecimento e instalação</t>
  </si>
  <si>
    <t>Tê 90 soldável - 32mm, fornecimento e instalação</t>
  </si>
  <si>
    <t>Tê 90 soldável - 50mm, fornecimento e instalação</t>
  </si>
  <si>
    <t>Tê 90 soldável - 60mm, fornecimento e instalação</t>
  </si>
  <si>
    <t>Tê 90 soldável - 75mm, fornecimento e instalação</t>
  </si>
  <si>
    <t>Tê 90 soldável - 85mm, fornecimento e instalação</t>
  </si>
  <si>
    <t>Joelho de redução 90º soldavel com bucha latão - 25mm - 1/2", fornecimento e instalação</t>
  </si>
  <si>
    <t>Tê soldavel com bucha latão bolsa central - 25mm - 3/4", fornecimento e instalação</t>
  </si>
  <si>
    <t>Adaptador sol. curto com bolsa-rosca para registro - 20mm - 1/2", fornecimento e instalação</t>
  </si>
  <si>
    <t>Adaptador sol. curto com bolsa-rosca para registro - 110mm - 4", fornecimento e instalação</t>
  </si>
  <si>
    <t>Adaptador sol. curto com bolsa-rosca para registro - 25mm - 3/4", fornecimento e instalação</t>
  </si>
  <si>
    <t>Adaptador sol. curto com bolsa-rosca para registro - 32mm - 1", fornecimento e instalação</t>
  </si>
  <si>
    <t>Adaptador sol. curto com bolsa-rosca para registro - 50mm - 1 1/2", fornecimento e instalação</t>
  </si>
  <si>
    <t>Adaptador sol. curto com bolsa-rosca para registro - 60mm - 2", fornecimento e instalação</t>
  </si>
  <si>
    <t>Adaptador sol. curto com bolsa-rosca para registro - 75mm - 2 1/2", fornecimento e instalação</t>
  </si>
  <si>
    <t>Adaptador sol. curto com bolsa-rosca para registro - 85mm - 3", fornecimento e instalação</t>
  </si>
  <si>
    <t>Tubo PVC soldável Ø 50 mm, fornecimento e instalação</t>
  </si>
  <si>
    <t>Tubo PVC soldável Ø 60 mm, fornecimento e instalação</t>
  </si>
  <si>
    <t>Tubo PVC soldável Ø 75mm, fornecimento e instalação</t>
  </si>
  <si>
    <t>Tubo PVC soldável Ø 85mm, fornecimento e instalação</t>
  </si>
  <si>
    <t>Registro de esfera 1/2", fornecimento e instalação</t>
  </si>
  <si>
    <t>Registro de gaveta com canopla cromada - 1/2", fornecimento e instalação</t>
  </si>
  <si>
    <t>Registro bruto de gaveta 2", fornecimento e instalação</t>
  </si>
  <si>
    <t>Registro bruto de gaveta 2 1/2", fornecimento e instalação</t>
  </si>
  <si>
    <t>Registro bruto de gaveta 3", fornecimento e instalação</t>
  </si>
  <si>
    <t>Registro bruto de gaveta 4", fornecimento e instalação</t>
  </si>
  <si>
    <t>Registro de gaveta com canopla cromada 1", fornecimento e instalação</t>
  </si>
  <si>
    <t>Registro de gaveta com canopla cromada 1 1/2", fornecimento e instalação</t>
  </si>
  <si>
    <t>Registro de gaveta com canopla cromada 3/4", fornecimento e instalação</t>
  </si>
  <si>
    <t>Registro de pressão com canopla cromada 3/4", fornecimento e instalação</t>
  </si>
  <si>
    <t>Pintura epoxi - 02 demãos</t>
  </si>
  <si>
    <t>9.11</t>
  </si>
  <si>
    <t>9.12</t>
  </si>
  <si>
    <t>Cotovelo 45º galvanizado 2 1/2"</t>
  </si>
  <si>
    <t>Válvula de retenção vertical 2 1/2"</t>
  </si>
  <si>
    <t>14.3</t>
  </si>
  <si>
    <t>14.4</t>
  </si>
  <si>
    <t>14.20</t>
  </si>
  <si>
    <t>14.21</t>
  </si>
  <si>
    <t>14.22</t>
  </si>
  <si>
    <t>14.23</t>
  </si>
  <si>
    <t>14.24</t>
  </si>
  <si>
    <t>14.25</t>
  </si>
  <si>
    <t>14.26</t>
  </si>
  <si>
    <t>14.27</t>
  </si>
  <si>
    <t>14.28</t>
  </si>
  <si>
    <t>14.29</t>
  </si>
  <si>
    <t>14.30</t>
  </si>
  <si>
    <t>14.31</t>
  </si>
  <si>
    <t>14.32</t>
  </si>
  <si>
    <t>14.33</t>
  </si>
  <si>
    <t>14.34</t>
  </si>
  <si>
    <t>14.35</t>
  </si>
  <si>
    <t>14.36</t>
  </si>
  <si>
    <t>14.37</t>
  </si>
  <si>
    <t>14.38</t>
  </si>
  <si>
    <t>14.39</t>
  </si>
  <si>
    <t>14.40</t>
  </si>
  <si>
    <t>17.6</t>
  </si>
  <si>
    <t>17.8</t>
  </si>
  <si>
    <t>17.13</t>
  </si>
  <si>
    <t>17.14</t>
  </si>
  <si>
    <t>17.15</t>
  </si>
  <si>
    <t>17.16</t>
  </si>
  <si>
    <t>17.17</t>
  </si>
  <si>
    <t>17.18</t>
  </si>
  <si>
    <t>17.19</t>
  </si>
  <si>
    <t>17.20</t>
  </si>
  <si>
    <t>17.21</t>
  </si>
  <si>
    <t>17.22</t>
  </si>
  <si>
    <t>17.23</t>
  </si>
  <si>
    <t>17.24</t>
  </si>
  <si>
    <t>17.25</t>
  </si>
  <si>
    <t>17.26</t>
  </si>
  <si>
    <t>17.27</t>
  </si>
  <si>
    <t>17.28</t>
  </si>
  <si>
    <t>14.8</t>
  </si>
  <si>
    <t>14.9</t>
  </si>
  <si>
    <t>14.10</t>
  </si>
  <si>
    <t>14.12</t>
  </si>
  <si>
    <t>14.13</t>
  </si>
  <si>
    <t>14.14</t>
  </si>
  <si>
    <t>14.18</t>
  </si>
  <si>
    <t>14.19</t>
  </si>
  <si>
    <t>Curva PVC 90º curta - 75mm - fornecimento e instalação</t>
  </si>
  <si>
    <t>Joelho PVC 90º 75mm - fornecimento e instalação</t>
  </si>
  <si>
    <t>Joelho 45 - 100mm, fornecimento e instalação</t>
  </si>
  <si>
    <t>Joelho 90 - 100mm, fornecimento e instalação</t>
  </si>
  <si>
    <t>Curva curta 90 - 100mm, fornecimento e instalação</t>
  </si>
  <si>
    <t>Tubo de PVC Ø150mm, fornecimento e instalação</t>
  </si>
  <si>
    <t>Tubo de PVC Ø100mm, fornecimento e instalação</t>
  </si>
  <si>
    <t>19.2</t>
  </si>
  <si>
    <t>Tubo PVC soldável Ø 25 mm, inclusive conexões</t>
  </si>
  <si>
    <t>Joelho 45 - 25mm, fornecimento e instalação</t>
  </si>
  <si>
    <t xml:space="preserve">Emassamento de paredes internas com massa acrílica - 02 demãos </t>
  </si>
  <si>
    <t>Tomada universal, circular, 2P+T, 10A, cor branca, completa</t>
  </si>
  <si>
    <t>Tomada universal, circular, 2P+T, 20A, cor branca, completa</t>
  </si>
  <si>
    <t>ELETROCALHAS</t>
  </si>
  <si>
    <t>Eletrocalha lisa tipo U 100x100mm com tampa, inclusive conexões</t>
  </si>
  <si>
    <t>Eletrocalha lisa tipo U 200x50mm com tampa, inclusive conexões</t>
  </si>
  <si>
    <t>Eletrocalha lisa tipo U 100x50mm com tampa, inclusive conexões</t>
  </si>
  <si>
    <t>Eletrocalha lisa tipo U 150x50mm com tampa, inclusive conexões</t>
  </si>
  <si>
    <t>Eletrocalha lisa tipo U 50x50mm com tampa, inclusive conexões</t>
  </si>
  <si>
    <t>Eletrocalha lisa tipo U 75x50mm com tampa, inclusive conexões</t>
  </si>
  <si>
    <t>Eletrocalha lisa tipo U 75x75mm com tampa, inclusive conexões</t>
  </si>
  <si>
    <t>INSTALAÇÕES ELÉTRICAS - 220V</t>
  </si>
  <si>
    <t>Suporte vertical eletrocalha 120x146mm</t>
  </si>
  <si>
    <t>Suporte vertical eletrocalha 120x160mm</t>
  </si>
  <si>
    <t>Suporte vertical eletrocalha 70x125mm</t>
  </si>
  <si>
    <t>Suporte vertical eletrocalha 70x81mm</t>
  </si>
  <si>
    <t>Suporte vertical eletrocalha 70x96mm</t>
  </si>
  <si>
    <t>Suporte vertical eletrocalha 95x114mm</t>
  </si>
  <si>
    <t>2.1.1</t>
  </si>
  <si>
    <t>2.1.2</t>
  </si>
  <si>
    <t>2.1.3</t>
  </si>
  <si>
    <t>2.1.4</t>
  </si>
  <si>
    <t>2.2.1</t>
  </si>
  <si>
    <t>2.2.2</t>
  </si>
  <si>
    <t>2.2.3</t>
  </si>
  <si>
    <t>2.3.1</t>
  </si>
  <si>
    <t>2.3.2</t>
  </si>
  <si>
    <t>2.3.3</t>
  </si>
  <si>
    <t>3.1.1</t>
  </si>
  <si>
    <t>3.1.2</t>
  </si>
  <si>
    <t>3.1.3</t>
  </si>
  <si>
    <t>3.1.4</t>
  </si>
  <si>
    <t>3.1.5</t>
  </si>
  <si>
    <t>3.1.6</t>
  </si>
  <si>
    <t>3.2.1</t>
  </si>
  <si>
    <t>3.2.2</t>
  </si>
  <si>
    <t>3.2.3</t>
  </si>
  <si>
    <t>3.2.4</t>
  </si>
  <si>
    <t>3.3.1</t>
  </si>
  <si>
    <t>3.3.2</t>
  </si>
  <si>
    <t>3.3.3</t>
  </si>
  <si>
    <t>3.3.4</t>
  </si>
  <si>
    <t>3.4.1</t>
  </si>
  <si>
    <t>3.4.2</t>
  </si>
  <si>
    <t>3.4.3</t>
  </si>
  <si>
    <t>3.4.4</t>
  </si>
  <si>
    <t>3.5.1</t>
  </si>
  <si>
    <t>3.5.2</t>
  </si>
  <si>
    <t>4.1.1</t>
  </si>
  <si>
    <t>4.1.2</t>
  </si>
  <si>
    <t>4.1.3</t>
  </si>
  <si>
    <t>4.1.4</t>
  </si>
  <si>
    <t>4.2.1</t>
  </si>
  <si>
    <t>4.2.2</t>
  </si>
  <si>
    <t>4.2.3</t>
  </si>
  <si>
    <t>4.3.1</t>
  </si>
  <si>
    <t>4.4.1</t>
  </si>
  <si>
    <t>4.4.2</t>
  </si>
  <si>
    <t>4.4.3</t>
  </si>
  <si>
    <t>4.4.4</t>
  </si>
  <si>
    <t>5.1.1</t>
  </si>
  <si>
    <t>5.2.1</t>
  </si>
  <si>
    <t>5.2.2</t>
  </si>
  <si>
    <t>5.2.3</t>
  </si>
  <si>
    <t>5.2.4</t>
  </si>
  <si>
    <t>5.2.5</t>
  </si>
  <si>
    <t>5.3.1</t>
  </si>
  <si>
    <t>6.1.1</t>
  </si>
  <si>
    <t>6.1.2</t>
  </si>
  <si>
    <t>6.1.3</t>
  </si>
  <si>
    <t>6.1.4</t>
  </si>
  <si>
    <t>6.1.5</t>
  </si>
  <si>
    <t>6.1.6</t>
  </si>
  <si>
    <t>6.1.7</t>
  </si>
  <si>
    <t>6.2.1</t>
  </si>
  <si>
    <t>6.3.1</t>
  </si>
  <si>
    <t>6.3.2</t>
  </si>
  <si>
    <t>6.3.3</t>
  </si>
  <si>
    <t>6.3.4</t>
  </si>
  <si>
    <t>6.3.5</t>
  </si>
  <si>
    <t>6.3.6</t>
  </si>
  <si>
    <t>6.3.7</t>
  </si>
  <si>
    <t>6.4.1</t>
  </si>
  <si>
    <t>6.4.2</t>
  </si>
  <si>
    <t>6.4.3</t>
  </si>
  <si>
    <t>6.5.1</t>
  </si>
  <si>
    <t>6.6.1</t>
  </si>
  <si>
    <t>6.6.2</t>
  </si>
  <si>
    <t>6.6.3</t>
  </si>
  <si>
    <t>10.1.1</t>
  </si>
  <si>
    <t>10.1.2</t>
  </si>
  <si>
    <t>10.1.3</t>
  </si>
  <si>
    <t>10.1.4</t>
  </si>
  <si>
    <t>10.1.5</t>
  </si>
  <si>
    <t>10.1.6</t>
  </si>
  <si>
    <t>10.1.7</t>
  </si>
  <si>
    <t>10.2.1</t>
  </si>
  <si>
    <t>10.2.2</t>
  </si>
  <si>
    <t>10.2.3</t>
  </si>
  <si>
    <t>10.2.4</t>
  </si>
  <si>
    <t>10.2.5</t>
  </si>
  <si>
    <t>10.2.6</t>
  </si>
  <si>
    <t>10.2.7</t>
  </si>
  <si>
    <t>10.2.8</t>
  </si>
  <si>
    <t>12.1.1</t>
  </si>
  <si>
    <t>12.1.2</t>
  </si>
  <si>
    <t>12.2.1</t>
  </si>
  <si>
    <t>12.2.2</t>
  </si>
  <si>
    <t>12.2.3</t>
  </si>
  <si>
    <t>12.2.4</t>
  </si>
  <si>
    <t>12.2.5</t>
  </si>
  <si>
    <t>13.1.1</t>
  </si>
  <si>
    <t>13.1.2</t>
  </si>
  <si>
    <t>13.1.3</t>
  </si>
  <si>
    <t>13.1.4</t>
  </si>
  <si>
    <t>13.1.5</t>
  </si>
  <si>
    <t>13.1.6</t>
  </si>
  <si>
    <t>13.2.1</t>
  </si>
  <si>
    <t>13.2.2</t>
  </si>
  <si>
    <t>18.1.1</t>
  </si>
  <si>
    <t>18.1.2</t>
  </si>
  <si>
    <t>18.1.3</t>
  </si>
  <si>
    <t>18.1.4</t>
  </si>
  <si>
    <t>18.1.5</t>
  </si>
  <si>
    <t>18.2.1</t>
  </si>
  <si>
    <t>18.2.2</t>
  </si>
  <si>
    <t>18.2.3</t>
  </si>
  <si>
    <t>18.2.4</t>
  </si>
  <si>
    <t>18.2.5</t>
  </si>
  <si>
    <t>18.2.6</t>
  </si>
  <si>
    <t>18.2.7</t>
  </si>
  <si>
    <t>18.3.1</t>
  </si>
  <si>
    <t>18.3.2</t>
  </si>
  <si>
    <t>18.3.3</t>
  </si>
  <si>
    <t>18.3.4</t>
  </si>
  <si>
    <t>18.3.5</t>
  </si>
  <si>
    <t>18.3.6</t>
  </si>
  <si>
    <t>18.3.7</t>
  </si>
  <si>
    <t>18.3.8</t>
  </si>
  <si>
    <t>18.3.9</t>
  </si>
  <si>
    <t>18.3.10</t>
  </si>
  <si>
    <t>18.3.11</t>
  </si>
  <si>
    <t>18.3.12</t>
  </si>
  <si>
    <t>18.3.13</t>
  </si>
  <si>
    <t>18.3.14</t>
  </si>
  <si>
    <t>18.3.15</t>
  </si>
  <si>
    <t>18.3.16</t>
  </si>
  <si>
    <t>18.3.17</t>
  </si>
  <si>
    <t>18.4.1</t>
  </si>
  <si>
    <t>18.4.2</t>
  </si>
  <si>
    <t>18.4.3</t>
  </si>
  <si>
    <t>18.4.4</t>
  </si>
  <si>
    <t>18.4.5</t>
  </si>
  <si>
    <t>18.4.6</t>
  </si>
  <si>
    <t>18.4.7</t>
  </si>
  <si>
    <t>18.4.8</t>
  </si>
  <si>
    <t>18.4.9</t>
  </si>
  <si>
    <t>18.4.10</t>
  </si>
  <si>
    <t>18.4.11</t>
  </si>
  <si>
    <t>18.5.1</t>
  </si>
  <si>
    <t>18.5.2</t>
  </si>
  <si>
    <t>18.5.3</t>
  </si>
  <si>
    <t>18.5.4</t>
  </si>
  <si>
    <t>18.5.5</t>
  </si>
  <si>
    <t>18.5.6</t>
  </si>
  <si>
    <t>18.5.7</t>
  </si>
  <si>
    <t>18.5.8</t>
  </si>
  <si>
    <t>18.5.9</t>
  </si>
  <si>
    <t>18.5.10</t>
  </si>
  <si>
    <t>18.5.11</t>
  </si>
  <si>
    <t>18.5.12</t>
  </si>
  <si>
    <t>18.5.13</t>
  </si>
  <si>
    <t>18.5.14</t>
  </si>
  <si>
    <t>18.5.15</t>
  </si>
  <si>
    <t>18.5.16</t>
  </si>
  <si>
    <t>18.6.1</t>
  </si>
  <si>
    <t>18.6.2</t>
  </si>
  <si>
    <t>18.6.3</t>
  </si>
  <si>
    <t>18.6.4</t>
  </si>
  <si>
    <t>18.6.5</t>
  </si>
  <si>
    <t>18.6.6</t>
  </si>
  <si>
    <t>18.6.7</t>
  </si>
  <si>
    <t>18.6.8</t>
  </si>
  <si>
    <t>18.6.9</t>
  </si>
  <si>
    <t>18.6.10</t>
  </si>
  <si>
    <t>18.6.11</t>
  </si>
  <si>
    <t>18.6.12</t>
  </si>
  <si>
    <t>18.6.13</t>
  </si>
  <si>
    <t>18.6.14</t>
  </si>
  <si>
    <t>19.3</t>
  </si>
  <si>
    <t>19.4</t>
  </si>
  <si>
    <t>20.1.1</t>
  </si>
  <si>
    <t>20.2.1</t>
  </si>
  <si>
    <t>20.2.2</t>
  </si>
  <si>
    <t>20.3.1</t>
  </si>
  <si>
    <t>20.4.1</t>
  </si>
  <si>
    <t>20.5.1</t>
  </si>
  <si>
    <t>20.6.1</t>
  </si>
  <si>
    <t>20.6.2</t>
  </si>
  <si>
    <t>20.6.3</t>
  </si>
  <si>
    <t>20.6.4</t>
  </si>
  <si>
    <t>23.1.1</t>
  </si>
  <si>
    <t>23.1.2</t>
  </si>
  <si>
    <t>23.1.3</t>
  </si>
  <si>
    <t>23.1.4</t>
  </si>
  <si>
    <t>23.1.5</t>
  </si>
  <si>
    <t>23.1.6</t>
  </si>
  <si>
    <t>23.1.7</t>
  </si>
  <si>
    <t>PR. UNIT.(R$) COM BDI</t>
  </si>
  <si>
    <t>15.18</t>
  </si>
  <si>
    <t>Registro bruto de gaveta 3/4", fornecimento e instalação</t>
  </si>
  <si>
    <t>Joelho 90 - 25mm, fornecimento e instalação</t>
  </si>
  <si>
    <t>Caixa de areia 40x40x40 com fundo de brita nº 1</t>
  </si>
  <si>
    <t>17.29</t>
  </si>
  <si>
    <t>Eletroduto Aço Galvanizado , Ø 1", fornecimento e instalação</t>
  </si>
  <si>
    <t>Conector de TV Tipo F (Coaxial) com placa</t>
  </si>
  <si>
    <t>16.19</t>
  </si>
  <si>
    <t>Eletroduto Aço Galvanizado , Ø 2", fornecimento e instalação</t>
  </si>
  <si>
    <t>Mini-rack de parede 19" x 8u x 450mm - fornecimento e instalação</t>
  </si>
  <si>
    <t>Alvenaria de vedação horizontal em tijolos cerâmicos Dimensões nominais: 14x19x39; assentamento em argamassa no traço 1:2:8 (cimento, cal e areia) para parede externa</t>
  </si>
  <si>
    <t>Cabo de cobre nu 16 mm2</t>
  </si>
  <si>
    <t>Espelho cristal esp. 4mm sem moldura de madeira</t>
  </si>
  <si>
    <t>Interruptor 1 tecla paralela</t>
  </si>
  <si>
    <t>Interruptor 1 tecla simples</t>
  </si>
  <si>
    <t>Interruptor 2 teclas simples</t>
  </si>
  <si>
    <t>Interruptor 1 tecla paralela e tomada</t>
  </si>
  <si>
    <t>Eletroduto Aço Galvanizado DN 62mm (2 1/2"), inclusive conexões</t>
  </si>
  <si>
    <t>EDIFICAÇÃO</t>
  </si>
  <si>
    <t>3.3.5</t>
  </si>
  <si>
    <t>3.3.6</t>
  </si>
  <si>
    <t>3.4.5</t>
  </si>
  <si>
    <t>3.4.6</t>
  </si>
  <si>
    <t>3.5.3</t>
  </si>
  <si>
    <t>3.5.4</t>
  </si>
  <si>
    <t>4.2.4</t>
  </si>
  <si>
    <t>PAVIMENTAÇÃO INTERNA</t>
  </si>
  <si>
    <t>10.1.8</t>
  </si>
  <si>
    <t>10.1.9</t>
  </si>
  <si>
    <t>10.1.10</t>
  </si>
  <si>
    <t>10.1.11</t>
  </si>
  <si>
    <t>12.1.3</t>
  </si>
  <si>
    <t>12.1.4</t>
  </si>
  <si>
    <t>12.1.5</t>
  </si>
  <si>
    <t>12.1.6</t>
  </si>
  <si>
    <t>12.1.7</t>
  </si>
  <si>
    <t>12.1.8</t>
  </si>
  <si>
    <t>12.1.9</t>
  </si>
  <si>
    <t>12.1.10</t>
  </si>
  <si>
    <t>12.1.11</t>
  </si>
  <si>
    <t>12.1.12</t>
  </si>
  <si>
    <t>12.1.13</t>
  </si>
  <si>
    <t>12.1.14</t>
  </si>
  <si>
    <t>12.1.15</t>
  </si>
  <si>
    <t>12.1.16</t>
  </si>
  <si>
    <t>12.1.17</t>
  </si>
  <si>
    <t>12.1.18</t>
  </si>
  <si>
    <t>12.1.19</t>
  </si>
  <si>
    <t>12.1.20</t>
  </si>
  <si>
    <t>12.1.21</t>
  </si>
  <si>
    <t>12.1.22</t>
  </si>
  <si>
    <t>12.1.23</t>
  </si>
  <si>
    <t>12.1.24</t>
  </si>
  <si>
    <t>12.1.25</t>
  </si>
  <si>
    <t>12.1.26</t>
  </si>
  <si>
    <t>12.1.27</t>
  </si>
  <si>
    <t>12.1.28</t>
  </si>
  <si>
    <t>12.1.29</t>
  </si>
  <si>
    <t>12.1.30</t>
  </si>
  <si>
    <t>12.1.31</t>
  </si>
  <si>
    <t>12.1.32</t>
  </si>
  <si>
    <t>12.1.33</t>
  </si>
  <si>
    <t>12.1.34</t>
  </si>
  <si>
    <t>12.1.35</t>
  </si>
  <si>
    <t>12.1.36</t>
  </si>
  <si>
    <t>12.1.37</t>
  </si>
  <si>
    <t>12.1.38</t>
  </si>
  <si>
    <t>12.1.39</t>
  </si>
  <si>
    <t>12.1.40</t>
  </si>
  <si>
    <t>12.1.41</t>
  </si>
  <si>
    <t>12.1.42</t>
  </si>
  <si>
    <t>12.1.43</t>
  </si>
  <si>
    <t>12.1.44</t>
  </si>
  <si>
    <t>12.1.45</t>
  </si>
  <si>
    <t>12.1.46</t>
  </si>
  <si>
    <t>12.1.47</t>
  </si>
  <si>
    <t>12.1.48</t>
  </si>
  <si>
    <t>12.1.49</t>
  </si>
  <si>
    <t>12.1.50</t>
  </si>
  <si>
    <t>12.1.51</t>
  </si>
  <si>
    <t>12.1.52</t>
  </si>
  <si>
    <t>12.1.53</t>
  </si>
  <si>
    <t>12.1.54</t>
  </si>
  <si>
    <t>12.1.55</t>
  </si>
  <si>
    <t>12.1.56</t>
  </si>
  <si>
    <t>12.1.57</t>
  </si>
  <si>
    <t>12.1.58</t>
  </si>
  <si>
    <t>12.1.59</t>
  </si>
  <si>
    <t>12.1.60</t>
  </si>
  <si>
    <t>12.1.61</t>
  </si>
  <si>
    <t>12.1.62</t>
  </si>
  <si>
    <t>12.1.63</t>
  </si>
  <si>
    <t>12.1.64</t>
  </si>
  <si>
    <t>12.1.65</t>
  </si>
  <si>
    <t>12.1.66</t>
  </si>
  <si>
    <t>12.1.67</t>
  </si>
  <si>
    <t>12.2.6</t>
  </si>
  <si>
    <t>12.2.7</t>
  </si>
  <si>
    <t>12.2.8</t>
  </si>
  <si>
    <t>12.2.9</t>
  </si>
  <si>
    <t>12.2.10</t>
  </si>
  <si>
    <t>12.2.11</t>
  </si>
  <si>
    <t>12.2.12</t>
  </si>
  <si>
    <t>13.1.7</t>
  </si>
  <si>
    <t>18.2.8</t>
  </si>
  <si>
    <t>18.2.9</t>
  </si>
  <si>
    <t>18.2.10</t>
  </si>
  <si>
    <t>18.2.11</t>
  </si>
  <si>
    <t>18.2.12</t>
  </si>
  <si>
    <t>18.2.13</t>
  </si>
  <si>
    <t>18.2.14</t>
  </si>
  <si>
    <t>18.2.15</t>
  </si>
  <si>
    <t>18.2.16</t>
  </si>
  <si>
    <t>18.2.17</t>
  </si>
  <si>
    <t>18.2.18</t>
  </si>
  <si>
    <t>GERAIS</t>
  </si>
  <si>
    <t>20.1.2</t>
  </si>
  <si>
    <t>20.1.3</t>
  </si>
  <si>
    <t>20.1.4</t>
  </si>
  <si>
    <t>20.1.5</t>
  </si>
  <si>
    <t>20.1.6</t>
  </si>
  <si>
    <t>20.1.7</t>
  </si>
  <si>
    <t>20.1.8</t>
  </si>
  <si>
    <t>20.1.9</t>
  </si>
  <si>
    <t>20.4.2</t>
  </si>
  <si>
    <t>20.4.3</t>
  </si>
  <si>
    <t>20.5.2</t>
  </si>
  <si>
    <t>20.6.5</t>
  </si>
  <si>
    <t>20.6.6</t>
  </si>
  <si>
    <t>10.1.12</t>
  </si>
  <si>
    <t>15.30</t>
  </si>
  <si>
    <t>Fechamento com chapa de aço perfurada, inclusive perfis metálicos para suporte e pintura - fornecimento e instalação</t>
  </si>
  <si>
    <t>Gancho metálico para mochilas, fornecimento e instalação</t>
  </si>
  <si>
    <t>Planejamento</t>
  </si>
  <si>
    <t>% ITEM</t>
  </si>
  <si>
    <t xml:space="preserve">FUNDAÇÕES </t>
  </si>
  <si>
    <t>SISTEMA DE PROTEÇÃO CONTRA DESC. ATMOSFÉRICAS (SPDA)</t>
  </si>
  <si>
    <t>Valores totais</t>
  </si>
  <si>
    <t>LOCACAO CONVENCIONAL DE OBRA, ATRAVÉS DE GABARITO DE TABUAS CORRIDAS P M2 CR 3,49
ONTALETADAS, COM REAPROVEITAMENTO DE 10 VEZES.</t>
  </si>
  <si>
    <t>SONDAGEM À PERCUSSÃO P/RECONHECIMENTO DO SUBSOLO</t>
  </si>
  <si>
    <t>TAPUME DE CHAPA DE MADEIRA COMPENSADA, E= 6MM, COM PINTURA A CAL E REAPROVEITAMENTO DE 2X</t>
  </si>
  <si>
    <t>ESCAVAÇÃO MANUAL SOLO DE 1A.CAT. PROF. ATÉ 1.50m</t>
  </si>
  <si>
    <t>Nivelamento de Fundo de Valas</t>
  </si>
  <si>
    <t>ATERRO C/COMPACTAÇÃO MANUAL S/CONTROLE, MAT. PRODUZIDO (S/TRANSP.)</t>
  </si>
  <si>
    <t>ESCAVAÇAO MANUAL DE VALAS PROF.1 A 2 M</t>
  </si>
  <si>
    <t>PREPARO DE FUNDO DE VALA COM LARGURA MENOR QUE 1,5 M, EM LOCAL COM NÍVEL BAIXO DE INTERFERÊNCIA. AF_06/2016</t>
  </si>
  <si>
    <t>REATERRO DE VALA COM COMPACTAÇÃO MANUAL</t>
  </si>
  <si>
    <t>LASTRO DE CONCRETO, E = 3 CM, PREPARO MECÂNICO, INCLUSOS LANÇAMENTO E 
ADENSAMENTO. AF_07_2016</t>
  </si>
  <si>
    <t>ARMADURA CA-60 FINA D=3,40 A 6,40mm</t>
  </si>
  <si>
    <t>ARMADURA CA-50A MÉDIA D= 6,3 A 10,0mm</t>
  </si>
  <si>
    <t>PREPARO COM BETONEIRA E TRANSPORTE MANUAL DE CONCRETO FCK=25 MPA</t>
  </si>
  <si>
    <t>LANÇAMENTO/APLICAÇÃO/ADENSAMENTO DE CONCRETO EM FUNDAÇÃO- (O.C.)</t>
  </si>
  <si>
    <t>3.2.5</t>
  </si>
  <si>
    <t>3.1.7</t>
  </si>
  <si>
    <t>ESTACA A TRADO DIAM.30 CM SEM FERRO</t>
  </si>
  <si>
    <t>LASTRO DE CONCRETO, E = 3 CM, PREPARO MECÂNICO, INCLUSOS LANÇAMENTO E ADENSAMENTO. AF_07_2016</t>
  </si>
  <si>
    <t>3.3.7</t>
  </si>
  <si>
    <t>3.4.7</t>
  </si>
  <si>
    <t>3.5.5</t>
  </si>
  <si>
    <t>FORMA DE TABUA CINTA/PILAR SOBRE/ENTRE ALVENARIA U=8 VEZES</t>
  </si>
  <si>
    <t>FORMA PLANA CHAPA COMPENSADA PLASTIFICADA, ESP.= 12mm UTIL. 5X</t>
  </si>
  <si>
    <t>ALVENARIA DE TIJOLO FURADO 1 VEZ - ARG. (1CALH:4ARML+100KG DE CI/M3)</t>
  </si>
  <si>
    <t>FIXAÇÃO (ENCUNHAMENTO) DE ALVENARIA DE VEDAÇÃO COM TIJOLO MACIÇO. AF_03/2016</t>
  </si>
  <si>
    <t>DIVISORIA EM GRANITO BRANCO POLIDO, ESP = 3CM, ASSENTADO COM ARGAMASSA TRACO 1:4, ARREMATE EM CIMENTO BRANCO, EXCLUSIVE FERRAGENS</t>
  </si>
  <si>
    <t>PORTA LISA 70x210 C/PORTAL E ALISAR S/FERRAGENS</t>
  </si>
  <si>
    <t>ESTRUTURA METALICA EM TESOURAS OU TRELICAS, VAO LIVRE DE 15M, FORNECIMENTO E MONTAGEM, NAO SENDO CONSIDERADOS OS FECHAMENTOS METALICOS, AS C
OLUNAS, OS SERVICOS GERAIS EM ALVENARIA E CONCRETO, AS TELHAS DE COBERTURA E A PINTURA DE ACABAMENTO</t>
  </si>
  <si>
    <t>CALHA EM CHAPA DE AÇO GALVANIZADO NÚMERO 24, DESENVOLVIMENTO DE 50 CM, INCLUSO TRANSPORTE VERTICAL. AF_06/2016</t>
  </si>
  <si>
    <t>RUFO EM CHAPA DE AÇO GALVANIZADO NÚMERO 24, CORTE DE 25 CM, INCLUSO TRANSPORTE VERTICAL. AF_06/2016</t>
  </si>
  <si>
    <t>CHAPIM DE CONCRETO APARENTE COM ACABAMENTO DESEMPENADO, FORMA DE COMPENSADO PLASTIFICADO (MADEIRIT) DE 14 X 10 CM, FUNDIDO NO LOCAL.</t>
  </si>
  <si>
    <t>IMPERMEABILIZACAO DE ESTRUTURAS ENTERRADAS, COM TINTA ASFALTICA, DUAS DEMAOS.</t>
  </si>
  <si>
    <t>CHAPISCO APLICADO EM ALVENARIAS E ESTRUTURAS DE CONCRETO INTERNAS, COM COLHER DE PEDREIRO.                                                 ARGAMASSA TRAÇO 1:3 COM PREPARO MANUAL. AF_06/2014</t>
  </si>
  <si>
    <t>EMBOÇO, PARA RECEBIMENTO DE CERÂMICA, EM ARGAMASSA TRAÇO 1:2:8, PREPARO MECÂNICO COM BETONEIRA 400L, APLICADO MANUALMENTE EM FACES INTERNAS DE PAREDES, PARA AMBIENTE COM ÁREA MAIOR QUE 10M2, ESPESSURA DE 20MM,
COM EXECUÇÃO DE TALISCAS. AF_06/2014</t>
  </si>
  <si>
    <t>REBOCO (1 CALH:4 ARFC+100kgCI/M3)</t>
  </si>
  <si>
    <t>REVESTIMENTO CERÂMICO PARA PAREDES INTERNAS COM PLACAS TIPO GRÊS OU SEMI-GRÊS DE DIMENSÕES 20X20 CM APLICADAS EM AMBIENTES DE ÁREA MAIOR QUE
5 M² A MEIA ALTURA DAS PAREDES. AF_06/2014 - branco</t>
  </si>
  <si>
    <t>REVESTIMENTO CERÂMICO PARA PAREDES INTERNAS COM PLACAS TIPO GRÊS OU SEMI-GRÊS DE DIMENSÕES 20X20 CM APLICADAS EM AMBIENTES DE ÁREA MAIOR QUE
5 M² A MEIA ALTURA DAS PAREDES. AF_06/2014 - vermelho</t>
  </si>
  <si>
    <t>REVESTIMENTO CERÂMICO PARA PAREDES INTERNAS COM PLACAS TIPO GRÊS OU SEMI-GRÊS DE DIMENSÕES 33X45 CM APLICADAS EM AMBIENTES DE ÁREA MENOR QUE
5 M² NA ALTURA INTEIRA DAS PAREDES. AF_06/2014 - branca</t>
  </si>
  <si>
    <t>REVESTIMENTO CERÂMICO PARA PAREDES INTERNAS COM PLACAS TIPO GRÊS OU SEMI-GRÊS DE DIMENSÕES 20X20 CM APLICADAS EM AMBIENTES DE ÁREA MAIOR QUE
5 M² A MEIA ALTURA DAS PAREDES. AF_06/2014 - azul</t>
  </si>
  <si>
    <t>RODAPE EM MADEIRA, ALTURA 7CM, FIXADO COM COLA</t>
  </si>
  <si>
    <t>TELHA TERMOACÚSTICA TRAPEZOIDAL INCLINAÇÃO 17.6%</t>
  </si>
  <si>
    <t>EMBOÇO C/ ARGAMASSA MISTA DE CIMENTO, CAL HIDRATADA E AREIA S/PENEIRAR M2 TRAÇO 1:2:9 ESP.= 20mm P/ PAREDE</t>
  </si>
  <si>
    <t>REATERRO C/COMPACTAÇÃO MANUAL S/CONTROLE, MATERIAL DA VALA</t>
  </si>
  <si>
    <t>COBOGO DE CONCRETO (ELEMENTO VAZADO), 7X50X50CM, ASSENTADO COM ARGAMASSA TRACO 1:4 (CIMENTO E AREIA)</t>
  </si>
  <si>
    <t>PORTA DE VIDRO TEMPERADO 2 FOLHAS (1.80X2.10)m E=10mm</t>
  </si>
  <si>
    <t>CJ</t>
  </si>
  <si>
    <t>PORTA DE VIDRO TEMPERADO 1 FOLHA (0.90X2.10)m E=10mm</t>
  </si>
  <si>
    <t>FIXO 2 FOLHAS. 2 BANDEIRAS E 1 CONTRAVENTAMENTO DE VIDRO TEMPERADO (1.80 X3.50)m E=10mm</t>
  </si>
  <si>
    <t>Tubo PVC soldável Ø 100mm, fornecimento e instalação</t>
  </si>
  <si>
    <t>Joelho 90 soldável - 100mm, fornecimento e instalação</t>
  </si>
  <si>
    <t>INTERRUPTOR DIFERENCIAL RESIDUAL (D.R.) BIPOLAR DE 25A-30mA</t>
  </si>
  <si>
    <t>INTERRUPTOR DIFERENCIAL RESIDUAL (D.R.) BIPOLAR DE 63A-30mA</t>
  </si>
  <si>
    <t>DISJUNTOR DIFERENCIAL DR-80A, 30mA</t>
  </si>
  <si>
    <t>BUCHA REDUÇÃO LONGA PVC P/ESGOTO 50X40mm</t>
  </si>
  <si>
    <t>JOELHO 90 GRAUS, PVC, SERIE NORMAL, ESGOTO PREDIAL, DN 40 MM, JUNTA SOLDÁVEL, FORNECIDO E INSTALADO EM RAMAL DE DESCARGA OU RAMAL DE ESGOTO SANITÁRIO. AF_12/2014</t>
  </si>
  <si>
    <t>REDUCAO EXCENTRICA 100 X 50 MM</t>
  </si>
  <si>
    <t>CAIXA EM ALVENARIA (60X60X60cm) DE 1/2 TIJOLO COMUM, LASTRO DE CONCRETO E TAMPA DE CONCRETO</t>
  </si>
  <si>
    <t xml:space="preserve">Soleira em granito cinza andorinha, L=25cm, </t>
  </si>
  <si>
    <t>Soleira em granito cinza andorinha, L=15cm</t>
  </si>
  <si>
    <t>Placa de obra na chapa 26 pintada</t>
  </si>
  <si>
    <t>PORTA DE MADEIRA TIPO VENEZIANA, SEMI-OCA (LEVE OU MÉDIA), 80X210CM, ESPESSURA DE 3CM, INCLUSO DOBRADIÇAS - MONTAGEM E INSTALAÇÃO DO BATENTE, FORNECIMENTO E INSTALAÇÃO . AF_08
2015</t>
  </si>
  <si>
    <t>Alvenaria de vedação de 1/2 vez em tijolos cerâmicos (dimensões nominais: 9x19x39); assentamento em argamassa no traço 1:2:8 (cimento, cal e areia)  para parede interna</t>
  </si>
  <si>
    <t xml:space="preserve">Alvenaria de vedação de 1/2 vez em tijolos cerâmicos de 08 furos (dimensões nominais: 9x19x39); assentamento em argamassa no traço 1:2:8 (cimento, cal e areia) </t>
  </si>
  <si>
    <t>Forro de gesso acartonado estruturado - fornecimento e montagem</t>
  </si>
  <si>
    <t>Contrapiso em argamassa traço 1:4 (cimento e areia), preparo manual, e=5,0cm</t>
  </si>
  <si>
    <t>Piso vinílico semiflexível padrão liso e=2,0mm fixado com cola</t>
  </si>
  <si>
    <t>Rodapé vinílico h=5cm, e=1mm, fixado com cola</t>
  </si>
  <si>
    <t>PISO EM CONCRETO 20 MPA PREPARO MECANICO, ESPESSURA 7CM, INCLUSO SELANTE ELÁSTICO A BASE DE POLIURETANO</t>
  </si>
  <si>
    <t>Grama batatais em placas (plantio)</t>
  </si>
  <si>
    <t>Pintura em latex acrílico 02 demãos sobre paredes internas, externas AF_06/2014</t>
  </si>
  <si>
    <t>Pintura em latex PVA 02 demãos sobre teto AF_06/2014</t>
  </si>
  <si>
    <t>Adaptador soldavel com flange livre para caixa d'agua - 110mm - 4", fornecimento e instalação</t>
  </si>
  <si>
    <t>Bucha de redução sold. curta 32mm x 25mm, fornecimento e instalação</t>
  </si>
  <si>
    <t>Bucha de redução sold. curta 60mm x 50mm, fornecimento e instalação</t>
  </si>
  <si>
    <t>Bucha de redução sold. curta 75mm x 60mm, fornecimento e instalação</t>
  </si>
  <si>
    <t>Bucha de redução sold. curta 85mm x 75mm, fornecimento e instalação</t>
  </si>
  <si>
    <t>Bucha de redução sold. curta 110mm x 85mm, fornecimento e instalação</t>
  </si>
  <si>
    <t>Bucha de redução sold. longa 50mm x 25mm, fornecimento e instalação</t>
  </si>
  <si>
    <t>Bucha de redução sold. longa 50mm x 32mm, fornecimento e instalação</t>
  </si>
  <si>
    <t>Bucha de redução sold. longa 60mm x 25mm, fornecimento e instalação</t>
  </si>
  <si>
    <t>Bucha de redução sold. longa 75mm x 50mm, fornecimento e instalação</t>
  </si>
  <si>
    <t>Joelho de redução 90º soldavel 32mm x 25mm, fornecimento e instalação</t>
  </si>
  <si>
    <t>Joelho 90 soldavel com rosca 20mm x 1/2", fornecimento e instalação</t>
  </si>
  <si>
    <t>Joelho 90º soldavel com bucha de latão - 25mm x 3/4", fornecimento e instalação</t>
  </si>
  <si>
    <t>Luva de redução soldavel com bucha latão - 25mm x 1/2", fornecimento e instalação</t>
  </si>
  <si>
    <t>Tê 90 soldável - 100mm, fornecimento e instalação</t>
  </si>
  <si>
    <t>Tê de redução 90 soldavel - 32mm x 25mm, fornecimento e instalação</t>
  </si>
  <si>
    <t>Tê de redução 90 soldavel - 50mm x 25mm, fornecimento e instalação</t>
  </si>
  <si>
    <t>Tê de redução 90 soldavel - 50mm x 32mm, fornecimento e instalação</t>
  </si>
  <si>
    <t>Tê de redução 90 soldavel - 75mm x 50mm, fornecimento e instalação</t>
  </si>
  <si>
    <t>Tê de redução 90 soldavel - 85mm x 60mm, fornecimento e instalação</t>
  </si>
  <si>
    <t>Tê de redução soldavel - 85mm x 75mm, fornecimento e instalação</t>
  </si>
  <si>
    <t>Tê sanitario - DN 100mm x 100mm, fornecimento e instalação</t>
  </si>
  <si>
    <t>Junção simples - DN100mm x 100mm, fornecimento e instalação</t>
  </si>
  <si>
    <t>Junção PVC simples 100mm x 50mm - fornecimento e instalação</t>
  </si>
  <si>
    <t>Junção PVC simples 100mm x 75mm - fornecimento e instalação</t>
  </si>
  <si>
    <t>Junção PVC simples 100mm x 100mm - fornecimento e instalação</t>
  </si>
  <si>
    <t>Junção PVC simples 75mm x 75mm - fornecimento e instalação</t>
  </si>
  <si>
    <t>Junção PVC simples 75mm x 50mm - fornecimento e instalação</t>
  </si>
  <si>
    <t>Tê PVC sanitario 100mm x 75mm - fornecimento e instalação</t>
  </si>
  <si>
    <t>Tê PVC sanitario 100mm x 50mm - fornecimento e instalação</t>
  </si>
  <si>
    <t>Tê PVC sanitario 150mm x100mm - fornecimento e instalação</t>
  </si>
  <si>
    <t>Tê PVC sanitario 75mm x 75mm - fornecimento e instalação</t>
  </si>
  <si>
    <t xml:space="preserve">TAMPA DE CONCRETO ARMADO PARA CAIXA 60X60X5 CM PARA CAIXA </t>
  </si>
  <si>
    <t>CAIXA DE GORDURA SIMPLES EM CONCRETO PRE-MOLDADO DN 40 MM COM TAMPA - FORNECIMENTO E INSTALACAO</t>
  </si>
  <si>
    <t>Tubo PVC para ventilação  DN 50mm</t>
  </si>
  <si>
    <t>Cuba de Embutir Oval cor Branco Gelo, código L.37, DECA, ou equivalente, em bancada  ecomplementos (válvula, sifao e engate flexível cromados), exceto torneira. (CUBA DE EMBUTIR OVAL EM LOUÇA BRANCA, 35 X 50 CM OU EQUIVALENTE0</t>
  </si>
  <si>
    <t>Cuba Inox Embutir 40x34x17cm, cuba 3, básica aço inoxidável, com válvula, FRANKE, ou equivalente, com sifão em metal cromado 1.1/2x1.1/2", válvula em metal cromado tipo americana 3.1/2"x1.1/2" para pia - fornecimento e instalação (CUBA DE EMBUTIR DE AÇO INOXÍDÁVEL MÉDIA)</t>
  </si>
  <si>
    <t>Lavatório pequeno Ravena/Izy cor branco gelo, com coluna suspensa, código L915 DECA ou equivalente  (LAVATÓRIO LOUÇA BRANCA SUSPENSO, 29,5 X 39 CM OU EQUIVALENTE)</t>
  </si>
  <si>
    <t>Torneira para lavatório de mesa bica baixa Izy, código 1193.C37, Deca ou equivalente (TORNEIRA CROMADA DE MESA, 1/2" OU 3/4", PARA LAVATÓRIO)</t>
  </si>
  <si>
    <t>Dispenser Saboneteira Linha Excellence, código 7009, Melhoramentos ou equivalente, fornecimento e instalação (SABONETEIRA PLÁSTICA TIPO DISPENSER PARA SABONETE LÍQUIDO, INCLUSO FIXAÇÃO)</t>
  </si>
  <si>
    <t>PRATELEIRA EM MADEIRA DE LEIPLAINADA</t>
  </si>
  <si>
    <t>Cabo de cobre nu 50 mm2 (FORNECIMENTO E INSTALAÇÃO)</t>
  </si>
  <si>
    <t>Cabo de cobre nu 35 mm2 (FORNECIMENTO E INSTALAÇÃO)</t>
  </si>
  <si>
    <t>HASTE COPPERWELD 5/8 X 3,0 M COM CONECTOR</t>
  </si>
  <si>
    <t>ESCAVAÇÃO MANUAL DE VALAS AF_03/2016</t>
  </si>
  <si>
    <t>Central PABX 24 portas (QUADRO DE DISTRIBUIÇÃO CB-24E - 150A)</t>
  </si>
  <si>
    <t>Condutor de cobre unipolar, isolação em PVC/70ºC, camada de proteção em PVC, não propagador de chamas, classe de tensão 750V, encordoamento classe 5, flexível, com a seguinte seção nominal: #120 mm² (CABO ISOLADO PVC 750V 120MM2)</t>
  </si>
  <si>
    <t>Caixa de passagem 40x40cm em alvenaria com tampa de ferro fundido tipo leve (CAIXA DE PASSAGEM 40X40X50 FUNDO BRITA COM TAMPA)</t>
  </si>
  <si>
    <t>Caixa de passagem 30x30cm em alvenaria com tampa de ferro fundido tipo leve (CAIXA DE PASSAGEM 30X30X40 COM TAMPA E DRENO BRITA)</t>
  </si>
  <si>
    <t>Dispositivo de proteção contra surto - 175V - 80KA (DISPOSITIVO DE PROTEÇÃO CONTRA SURTOS DE TENSÃO - DPS's - 40 KA /440V)</t>
  </si>
  <si>
    <t>Dispositivo de proteção contra surto - 175V - 40KA (DISPOSITIVO DE PROTEÇÃO CONTRA SURTOS DE TENSÃO - DPS's - 40 KA /440V)</t>
  </si>
  <si>
    <t>Disjuntor tripolar termomagnético 32A (DISJUNTOR TERMOMAGNÉTICO TRIPOLAR PADRÃO NEMA (AMERICANO) 10 A 50A 240 V, FORNECIMENTO E INSTALAÇÃO)</t>
  </si>
  <si>
    <t>Disjuntor tripolar termomagnético 225A (DISJUNTOR TERMOMAGNÉTICO TRIPOLAR EM CAIXA MOLDADA 175 A 225A 240 V, FORNECIMENTO E INSTALAÇÃO)</t>
  </si>
  <si>
    <t>Disjuntor tripolar termomagnético 175A (DISJUNTOR TERMOMAGNÉTICO TRIPOLAR EM CAIXA MOLDADA 175 A 225A 240 V, FORNECIMENTO E INSTALAÇÃO)</t>
  </si>
  <si>
    <t>Disjuntor tripolar termomagnético 80A (DISJUNTOR TERMOMAGNÉTICO TRIPOLAR PADRÃO NEMA (AMERICANO) 60 A 100A 240 V, FORNECIMENTO E INSTALAÇÃO)</t>
  </si>
  <si>
    <t>Disjuntor tripolar termomagnético 25A  (DISJUNTOR TERMOMAGNÉTICO TRIPOLAR PADRÃO NEMA (AMERICANO) 10 A 50A 240 V, FORNECIMENTO E INSTALAÇÃO)</t>
  </si>
  <si>
    <t>Disjuntor tripolar termomagnético 10A  (DISJUNTOR TERMOMAGNÉTICO TRIPOLAR PADRÃO NEMA (AMERICANO) 10 A 50A 240 V, FORNECIMENTO E INSTALAÇÃO)</t>
  </si>
  <si>
    <t>Disjuntor unipolar termomagnético 40A  (DISJUNTOR TERMOMAGNÉTICO MONOPOLAR PADRÃO NEMA (AMERICANO) 35 A 50A 240 V, FORNECIMENTO E INSTALAÇÃO)</t>
  </si>
  <si>
    <t>Disjuntor unipolar termomagnético 25A (DISJUNTOR TERMOMAGNÉTICO MONOPOLAR PADRÃO NEMA (AMERICANO) 10 A 30A 240 V, FORNECIMENTO E INSTALAÇÃO)</t>
  </si>
  <si>
    <t xml:space="preserve">Barracão para obras de médio porte reaproveitamento 2 vezes </t>
  </si>
  <si>
    <t>4.1.5</t>
  </si>
  <si>
    <t>4.4.5</t>
  </si>
  <si>
    <t>Porta de correr em madeira de lei, lisa, semi-ôca, 0,80x2,10 m, inclusive batentes e ferragens</t>
  </si>
  <si>
    <t>Porta de correr em madeira de lei, lisa, semi-ôca 0,80x2,10m, inclusive batentes e ferragens</t>
  </si>
  <si>
    <t xml:space="preserve"> Porta de correr em madeira de lei, lisa, semi-ôca 0,70x2,10m, inclusive batentes e ferragens</t>
  </si>
  <si>
    <t xml:space="preserve">CHAPA CORRUGADA DE ALUMÍNIO E=0.7MM </t>
  </si>
  <si>
    <t>Fechadura completa para porta interna</t>
  </si>
  <si>
    <t>Porta de correr em alumínio, com duas folhas para vidro, incluso vidro liso incolor, fechadura e puxador, sem guarnição/alizar/vista.</t>
  </si>
  <si>
    <t>Cumeeira em perfil ondulado de alumínio</t>
  </si>
  <si>
    <t>REGISTRO DE GAVETA BRUTO DIAMETRO 2 1/2"</t>
  </si>
  <si>
    <t>União, em ferro galvanizado, DN 65 (2 1/2"), conexão rosqueada, instalado em rede de alimentação para hidrante - fornecimento e instalação.</t>
  </si>
  <si>
    <t>Switch de 48 portas (fornecimento)</t>
  </si>
  <si>
    <t>DESCRIÇÃO FNDE: Porta de abrir - PA2 - 80x210 em chapa de alumínio com veneziana- conforme projeto de esquadrias, inclusive ferragens. DESCRIÇÃO SINAPI: Porta em alumínio de abrir tipo veneziana com guarnição, fixada com parafusos - fornecimento e instalação</t>
  </si>
  <si>
    <t>DESCRIÇÃO FNDE: Porta de abrir - PA1 - 100x210 em chapa de alumínio e veneziana- conforme projeto de esquadrias, inclusive ferragens. DESCRIÇÃO SINAPI: Porta em alumínio de abrir tipo veneziana com guarnição, fixada com parafusos - fornecimento e instalação</t>
  </si>
  <si>
    <t>DESCRIÇÃO FNDE: Porta de abrir - PA3 - 160x210 em chapa de alumínio com veneziana- conforme projeto de esquadrias, inclusive ferragens. DESCRIÇÃO SINAPI: Porta em alumínio de abrir tipo veneziana com guarnição, fixada com parafusos - fornecimento e instalação</t>
  </si>
  <si>
    <t>DESCRIÇÃO FNDE :Porta de abrir - PA6 - 120x185 - veneziana- conforme projeto de esquadrias, inclusive ferragens.DESCRIÇÃO SINAPI: Porta em alumínio de abrir tipo veneziana com guarnição, fixada com parafusos - fornecimento e instalação</t>
  </si>
  <si>
    <t>DESCRIÇÃO FNDE: Porta de abrir - PA7 - 160+90x210 - veneziana- conforme projeto de esquadrias, inclusive ferragens. DESCRIÇÃO SINAPI: Porta em alumínio de abrir tipo veneziana com guarnição, fixada com parafusos - fornecimento e instalação)</t>
  </si>
  <si>
    <t>FNDE: Janela de Alumínio - JA-01, 70x125, completa conforme projeto de esquadrias - Guilhotina. SINAPI: Janela em alumínio, cor fosca, tipo guilhotina, completa, exclusive vidros</t>
  </si>
  <si>
    <t>PR. TOTAL (R$) COM BDI</t>
  </si>
  <si>
    <t>FNDE: Janela de Alumínio - JA-02, 110x145, completa conforme projeto de esquadrias - Guilhotina. SINAPI: Janela em alumínio, cor fosca, tipo guilhotina, completa, exclusive vidros</t>
  </si>
  <si>
    <t>Caixilho fixo, de alumínio, para vidro</t>
  </si>
  <si>
    <t>FNDE: Janela de Alumínio - JA-04, 140x145, completa conforme projeto de esquadrias - Guilhotina. SINAPI: Janela em alumínio, cor fosca, tipo guilhotina, completa, exclusive vidros</t>
  </si>
  <si>
    <t>FNDE: Janela de Alumínio - JA-05, 200x105, completa conforme projeto de esquadrias - Fixa  SINAPI: Janela em alumínio, cor branca, tipo fixa, exclusive vidros</t>
  </si>
  <si>
    <t xml:space="preserve">Redução 1/2" x 1/4" - REDUÇÃO COBRE </t>
  </si>
  <si>
    <t>FNDE: Janela de Alumínio - JA-07, 210x75, completa conforme projeto de esquadrias - Maxim-ar - incluso vidro liso incolor, espessura 6mm. SINAPI: Janela de alumínio maxim-ar, fixação com parafuso sobre contramarco (exclusive contramarco), com vidros, padronizada.</t>
  </si>
  <si>
    <t>FNDE: Janela de Alumínio - JA-06, 210x50, completa conforme projeto de esquadrias - Maxim-ar - incluso vidro liso incolor, espessura 6mm SINAPI: Janela de alumínio maxim-ar, fixação com parafuso sobre contramarco (exclusive contramarco), com vidros, padronizada.</t>
  </si>
  <si>
    <t>FNDE: Janela de Alumínio - JA-08, 210x100, completa conforme projeto de esquadrias - Maxim-ar - incluso vidro liso incolor, espessura 6mm. SINAPI: Janela de alumínio maxim-ar, fixação com parafuso sobre contramarco (exclusive contramarco), com vidros, padronizada.</t>
  </si>
  <si>
    <t>FNDE: Janela de Alumínio - JA-09, 210x150, completa conforme projeto de esquadrias - Maxim-ar - incluso vidro liso incolor, espessura 6mm. SINAPI: Janela de alumínio maxim-ar, fixação com parafuso sobre contramarco (exclusive contramarco), com vidros, padronizada.</t>
  </si>
  <si>
    <t>FNDE: Janela de Alumínio - JA-10, 140x150, completa conforme projeto de esquadrias - Maxim-ar - incluso vidro liso incolor, espessura 6mm. SINAPI: Janela de alumínio maxim-ar, fixação com parafuso sobre contramarco (exclusive contramarco), com vidros, padronizada.</t>
  </si>
  <si>
    <t>FNDE: Janela de Alumínio - JA-11, 140x75, completa conforme projeto de esquadrias - Maxim-ar - incluso vidro liso incolor, espessura 6mm. SINAPI: Janela de alumínio maxim-ar, fixação com parafuso sobre contramarco (exclusive contramarco), com vidros, padronizada.</t>
  </si>
  <si>
    <t>FNDE: Janela de Alumínio - JA-12, 420x50, completa conforme projeto de esquadrias - Maxim-ar - incluso vidro liso incolor, espessura 6mm. SINAPI: Janela de alumínio maxim-ar, fixação com parafuso sobre contramarco (exclusive contramarco), com vidros, padronizada.</t>
  </si>
  <si>
    <t>FNDE: Janela de Alumínio - JA-13, 420x150, completa conforme projeto de esquadrias - Maxim-ar - incluso vidro liso incolor, espessura 6mm. SINAPI: Janela de alumínio maxim-ar, fixação com parafuso sobre contramarco (exclusive contramarco), com vidros, padronizada.</t>
  </si>
  <si>
    <t>FNDE: Janela de Alumínio - JA-14, 560x100, completa conforme projeto de esquadrias - Maxim-ar - incluso vidro liso incolor, espessura 6mm. SINAPI: Janela de alumínio maxim-ar, fixação com parafuso sobre contramarco (exclusive contramarco), com vidros, padronizada.</t>
  </si>
  <si>
    <t>FNDE: Janela de Alumínio - JA-15, 560x150, completa conforme projeto de esquadrias - Maxim-ar -incluso vidro liso incolor, espessura 6mm. SINAPI: Janela de alumínio maxim-ar, fixação com parafuso sobre contramarco (exclusive contramarco), com vidros, padronizada.</t>
  </si>
  <si>
    <t>FNDE: Tela de nylon de proteção- fixada na esquadria. AGETOP: Rede de proteção de nylon com ganchos e buchas S8.</t>
  </si>
  <si>
    <r>
      <t>FNDE: Vidro liso temperado incolor, espessura 6mm - colocado. AGETOP: Vidro liso 6 mm - colocado</t>
    </r>
    <r>
      <rPr>
        <sz val="10"/>
        <color rgb="FF00B0F0"/>
        <rFont val="Arial"/>
        <family val="2"/>
      </rPr>
      <t>.</t>
    </r>
  </si>
  <si>
    <t xml:space="preserve">FNDE: Vidro liso temperado incolor, espessura 10mm - colocado. AGETOP: Vidro temperado 10 mm - colocado. </t>
  </si>
  <si>
    <t>FNDE: Gradil metalico e tela de aço galvanizado , inclusive pintura - fornecimento e instalação (GR1, GR2, GR3, GR4). ORSE: Gradil com quadro em tubo de ferro galvanizado  1 1/4" e tela galvanizada malha 2".</t>
  </si>
  <si>
    <t>FNDE: Portão de abrir em chapa de aço perfurada, inclusive pintura - fornecimento e instalação (PF1 e PF2). AGETOP: Portão de abrir chapa 14 PT-4 c/ferragens.</t>
  </si>
  <si>
    <t>FNDE: Portão de abrir com gradil metálico e tela de aço galvanizado, inclusive pintura - fornecimento e instalação. AGETOP: Portão tela/tubo FoGo PT'/PT2 c/ferragens.</t>
  </si>
  <si>
    <t>FNDE: Forro em fibra mineral removível (1250x625x16mm) apoiado sobre perfil metálico "T" invertido 24mm. ORSE: Forro acústico em placas de fibra mineral c/ perfil  "T" em aço, tipo "SONEX" ou similar - fornecimento e montagem.</t>
  </si>
  <si>
    <t>FNDE: Camada regularizadora e=2,0cm. SINAPI: Contrapiso em argamassa pronta, preparo manual, aplicado em áreas secas sobre laje, aderido, espessura 2 cm.</t>
  </si>
  <si>
    <t>FNDE: Piso cimentado traço 1:3 (cimento e areia)  acabamento liso e=3,0cm. SINAPI: acréscimo de junta plastica acabada 1,2m.</t>
  </si>
  <si>
    <t>FNDE: Pavimetação em blocos intertravado de concreto, e= 6,0cm, FCK 35MPa, assentados sobre colchão de areia. SINAPI: Execução de pavimento em piso intertravado, com bloco sextavado  de 25 x 25 cm, espessura 6 cm.</t>
  </si>
  <si>
    <t>FNDE: Piso tátil de alerta em placas pré-moldadas - 5MPa. SEINFRA: Piso podotátil externo em PMC e=3cm, assentado com argamassa (fornecimento e assentamento.</t>
  </si>
  <si>
    <t>FNDE: Piso tátil direcional em placas pré-moldadas - 5MPa. SEINFRA: Piso podotátil externo em PMC e=3cm, assentado com argamassa (fornecimento e assentamento.</t>
  </si>
  <si>
    <t>FNDE: Meio -fio (guia) de concreto pré-moldado, rejuntado com argamassa, incluindo escavação e reaterro. AGETOP: Meio fio PD AGETOP em conc.pré mold. Reto /curvo (9v12x30x100 cm), FC28=30MPa  com argam. (1CI:3ARMLC) p/arremate do rejunt. - incluso escav./apiloam./reaterro e conc. FC28=10 MPa p/assentam. e chumbamento.</t>
  </si>
  <si>
    <t>FNDE: Colchão de areia e=10cm. ORSE: Colchão de areia.</t>
  </si>
  <si>
    <t>FNDE: Pintura em esmalte sintético 02 demãos em rodameio de madeira. SINAPI: Pintura esmalte fosco para madeira, duas demãos, sobre fundo nivelador branco.</t>
  </si>
  <si>
    <t>FNDE: Adaptador soldavel com flange livre para caixa d'agua - 85mm - 3", fornecimento e instalação. SEINFRA: Adaptador PVC sold. Flanges livres p/cx. d'água 85 mm (3").</t>
  </si>
  <si>
    <t>FNDE: Adaptador soldavel com flange livre para caixa d'agua - 20mm - 1/2", fornecimento e instalação. SEINFRA: Adaptador PVC sold. Flanges livres p/cx. d'água 20 mm (1/2").</t>
  </si>
  <si>
    <t>FNDE: Bucha de redução sold. longa 85mm-60mm, fornecimento e instalação. ORSE: Bucha de redução longa de PVC rígido soldável, marrom, diâm = 85 x 60 mm.</t>
  </si>
  <si>
    <t>FNDE: Tê de redução 90 soldavel - 75mm - 60mm, fornecimento e instalação. ORSE: Te de redução 90° de PVC rígido soldável, marrom diâm = 75 x 60 mm.</t>
  </si>
  <si>
    <t>FNDE: Tê redução 90º soldavel com bucha latão B central - 25mm - 1/2", fornecimento e instalação. SINAPI: Te com bucha de latão na bolsa central, PVC, soldável, DN 25 mm x 1/2, instalado em ramal ou sub-ramal de água - fornecimento e instalação.</t>
  </si>
  <si>
    <t>FNDE: Registro esfera borboleta bruto PVC - 1/2", fornecimento e instalação. ORSE: Registro tipo esfera em PVC c/ borboleta, d=1/2".</t>
  </si>
  <si>
    <t>FNDE: Ralo hemisférico (formato abacaxi) de ferro fundido, Ø100mm. ORSE: Ralo hemisférico em fofo, tipo abacaxi Ø100mm.</t>
  </si>
  <si>
    <t xml:space="preserve">FNDE: Cuba industrial 50x40 profundidade 30 – HIDRONOX, ou equivalente, com sifão em metal cromado 1.1/2x1.1/2", válvula em metal cromado tipo americana 3.1/2"x1.1/2" para pia - fornecimento e instalação. ORSE: Cuba de aço inox 304, dimensões 50x40x30cm, com fundo emborrachado, para instalação em bancada, com válvula cromada (deca ref 1623), sifão cromado (ref c1680) ou similares. </t>
  </si>
  <si>
    <t>FNDE: Lavatório de canto suspenso com mesa, linha Izy código L101.17, DECA ou equivalente, com válvula, sifão e engate flexivel cromados, fornecimento e instalação. ORSE: Lavatório louça de canto (Deca-Izy, ref L-10117 ou similar) sem coluna, c/sifão cromado, válvula cromada, engate cromado, exclusive torneira.</t>
  </si>
  <si>
    <t>FNDE: Papeleira Metálica Linha Izy, código 2020.C37, DECA ou equivalente, fornecimento e instalação. ORSE: Papeleira em aço inox, DECA 2020 C40 ou similar.</t>
  </si>
  <si>
    <t>FNDE: Ducha Higiênica com registro e derivação Izy, código 1984.C37. ACT.CR, DECA, ou equivalente, fornecimento e instalação. SINAPI: Chuveiro elétrico comum corpo plástico tipo ducha, fornecimento e instalação.</t>
  </si>
  <si>
    <t>FNDE: Torneira elétrica LorenEasy, LORENZETTI ou equivalente, fornecimento e instalação. SEINFRA: Torneira elétrica automática 220V-2800W (instalado).</t>
  </si>
  <si>
    <t>FNDE: Torneira elétrica Fortti Maxi, com mangueira plastica, código 79004, LORENZETTI ou equivalente, fornecimento e instalação. ORSE:Torneira elétrica Versátil, Lorenzetti ou similar.</t>
  </si>
  <si>
    <t>FNDE: Dispenser Toalha Linha Excellence, código 7007, Melhoramentos ou equivalente, fornecimento e instalação. ORSE: Dispenser para toalha interfolhada.</t>
  </si>
  <si>
    <t>FNDE: Cabide metálico Izy, código 2060.C37, Deca ou equivalente, fornecimento e instalação. ORSE:Cabide em aço inox , DECA 2060 C40, acabamento cromado ou similar.</t>
  </si>
  <si>
    <t>FNDE: Barra de apoio, Linha conforto, código 2310.I.080.ESC, aço inox polido, DECA ou equivalente, fornecimento e instalação. AGETOP: BARRA PARA PORTADOR DE NECESSIDADES ESPECIAIS - PNE "B6" PADRÃO AGETOP.</t>
  </si>
  <si>
    <t>FNDE: Barra de apoio de canto para lavatório, aço inox polido,Celite ou equivalente, fornecimento e instalação. ORSE: Barra de apoio em aço inox polido, para lavatório de canto DECA ref L10117 ou similar.</t>
  </si>
  <si>
    <t>FNDE: Barra de apoio de chuveiro PNE, em "L", Linha conforto código 2335.I.ESC, fornecimento e instalação. AGETOP: BARRA PARA PORTADOR DE NECESSIDADES ESPECIAIS - PNE "B6" PADRÃO AGETOP.</t>
  </si>
  <si>
    <t>FNDE: Tubo de Aço Galvanizado Ø 3/4", inclusive conexões. ORSE: Tubo aço galvanizado c/costura 3/4"(20 mm), p/condução fluidos, classe leve, e=2,25 mm, 1,43kg/m, nbr - 5580.</t>
  </si>
  <si>
    <t>FNDE: Tê redução 3/4"x1/2". ORSE: Te de redução 90° de PVC rígido roscável diâm = 3/4" x 1/2".</t>
  </si>
  <si>
    <t>FNDE: Regulador 1º estagio com manometro. ORSE: Regulador de alta pressão, d=28 mm, tipo Fisher, classe 300, 1° estágio (instalação gás).</t>
  </si>
  <si>
    <t>FNDE: Manômetro NPT 1/4", 0 a 300 psi. ORSE: Manômetro 0 a 300 psi, conexão 1/4" BSP - fornecimento e instalação.</t>
  </si>
  <si>
    <t xml:space="preserve">FNDE: Regulador 2º estágio com registro. ORSE: Regulador de baixa pressão, d=15 mm, tipo Fisher, classe 300, 2° estágio (instalação gás). </t>
  </si>
  <si>
    <t>FNDE: Chuveiro Maxi Ducha, LORENZETTI, com Mangueira plástica/desviador para duchas elétricas, cógigo 8010-A, LORENZETTI,  ou equivalente. SINAPI: CHUVEIRO ELÉTRICO COMUM CORPO DE PLÁSTICO TIPO DUCHA.</t>
  </si>
  <si>
    <t xml:space="preserve">FNDE: Assento Poliéster com abertura frontal Vogue Plus, Linha Conforto, cor Branco Gelo, código AP.52, DECA, ou equivalente. SEINFRA: ASSENTO/BANCO ARTICULÁVEL PARA BANHO DE DEFICIENTE. </t>
  </si>
  <si>
    <t>FNDE: Assento plástico Izy, código AP.01, DECA, fornecimento e instalação. AGETOP: ASSENTO PARA VASO SANITÁRIO 1 LINHA.</t>
  </si>
  <si>
    <t>FNDE: Adaptador storz - roscas internas 2 1/2". AGETOP: Adaptador p/engate storz 2 1/2" x 1 1/2".</t>
  </si>
  <si>
    <t>FNDE: Extintor ABC - 6KG. SINAPI: EXTINTOR MULTIUSO EM PÓ ABC (6KG) - CAPACIDADE EXTINTORA 3A 20BC.</t>
  </si>
  <si>
    <t>FNDE: Tubo aço carbono 2 1/2". ORSE: Tubo aço galvanizado c/ costura 2 1/2" (65 mm), p/ condução fluidos, classe leve, e=3,35 mm, 6,23 kg/m, NBR-5580.</t>
  </si>
  <si>
    <t>FNDE: Luminária de emergência com lampada fluorescente 9W de 1 hora. SEINFRA: Luminária de emergência.</t>
  </si>
  <si>
    <r>
      <t>FNDE: Conjunto motobomba trifasico BC-21 R 1 1/2 3 CV. ORSE: Conjunto moto-bomba centrífuga, trifásica, motor 3 CV, Schneider mod.BC-21R ou similar.</t>
    </r>
    <r>
      <rPr>
        <sz val="10"/>
        <color rgb="FF00B0F0"/>
        <rFont val="Arial"/>
        <family val="2"/>
      </rPr>
      <t xml:space="preserve"> </t>
    </r>
  </si>
  <si>
    <t>FNDE: Placa de sinalização em pvc cod 25 - (200x200) Hidrante de incendio. SEINFRA: PLACA EM ALUMÍNIO 20X20 C/ VINIL APLICADO EM 1 FACE E FIXAÇÃO COM FITA DUPLA FACE, FORNECIMENTO E MONTAGEM.</t>
  </si>
  <si>
    <t>FNDE: Disjuntor unipolar termomagnético 32A. ORSE: Disjuntor termomagnético monopolar 32 A, padrão DIN (europeu - linha branca).</t>
  </si>
  <si>
    <t>FNDE: Eletroduto PVC flexível corrugado reforçado, Ø20mm (DN 3/4"), inclusive conexões. SINAPI: ELETRODUTO FLEXÍVEL CORRUGADO, PVC, DN 20 MM (1/2").</t>
  </si>
  <si>
    <t>FNDE: Eletroduto PVC flexível corrugado reforçado, Ø25mm (DN 1"), inclusive conexões. SINAPI: ELETRODUTO FLEXÍVEL CORRUGADO, PVC, DN 25 MM (3/4").</t>
  </si>
  <si>
    <t>FNDE: Eletroduto PVC flexível corrugado reforçado, Ø16mm (DN 1/2"), inclusive conexões. AGETOP: Eletroduto PVC flexível - mangueira corrugada - DIAM. 1/2".</t>
  </si>
  <si>
    <t>FNDE: Eletroduto PVC flexível corrugado reforçado, Ø32mm (DN 1 1/4"), inclusive conexões. SINAPI: ELETRODUTO FLEXÍVEL CORRUGADO, PVC, DN 32 MM (1").</t>
  </si>
  <si>
    <t>FNDE: Eletroduto Aço Galvanizado DN 25mm (1"), inclusive conexões. SINAPI: ELETRODUTO DE AÇO GALVANIZADO ELETROLITICO DN 25MM, TIPO SEMI-PESADO.</t>
  </si>
  <si>
    <t>FNDE: Caixa de Passagem PVC 4x2" - fornecimento e instalaçao. ORSE: Caixa de passagem PVC 4" x 2", sistema "x" com tampa.</t>
  </si>
  <si>
    <t>FNDE: Caixa de passage PVC Octogonal 3" - fornecimento e instalação. SINAPI: Caixa octogonal 3" x 3", PVC, instalada em laje - fornecimento e instalação.</t>
  </si>
  <si>
    <t>FNDE: Caixa de Passagem PVC 4x4" - fornecimento e instalaçao. ORSE: Caixa de passagem PVC 4" x 4", sistema "x" com tampa.</t>
  </si>
  <si>
    <t>FNDE: Condutor de cobre unipolar, isolação em PVC/70ºC, camada de proteção em PVC, não propagador de chamas, classe de tensão 750V, encordoamento classe 5, flexível, com a seguinte seção nominal: #2,5 mm². SINAPI: Cabo de cobre flexível isolado, 2,5 mm², anti-chama 450/750V, para circuitos terminais - fornecimento e instalação.</t>
  </si>
  <si>
    <t>FNDE: Condutor de cobre unipolar, isolação em PVC/70ºC, camada de proteção em PVC, não propagador de chamas, classe de tensão 750V, encordoamento classe 5, flexível, com a seguinte seção nominal: #4 mm². SINAPI: Cabo de cobre flexível isolado , 4 mm², anti-chama 450/750 V, para circuitos terminais - fornecimento e instalação.</t>
  </si>
  <si>
    <t>FNDE: Condutor de cobre unipolar, isolação em PVC/70ºC, camada de proteção em PVC, não propagador de chamas, classe de tensão 750V, encordoamento classe 5, flexível, com a seguinte seção nominal: #6 mm². SINAPI: Cabo de cobre flexível isolado, 6 mm², anti-chama 450/750V, para circuitos terminais - fornecimento e instalação.</t>
  </si>
  <si>
    <t>FNDE: Condutor de cobre unipolar, isolação em PVC/70ºC, camada de proteção em PVC, não propagador de chamas, classe de tensão 750V, encordoamento classe 5, flexível, com a seguinte seção nominal: #10 mm². SINAPI: Cabo de cobre flexível isolado, 10 mm², anti-chama 450/750V, para circuitos terminais - fornecimento e instalação.</t>
  </si>
  <si>
    <t xml:space="preserve">FNDE: Condutor de cobre unipolar, isolação em PVC/70ºC, camada de proteção em PVC, não propagador de chamas, classe de tensão 750V, encordoamento classe 5, flexível, com a seguinte seção nominal: #16 mm². SINAPI: Cabo de cobre flexível isolado, 16 mm², anti-chama 450/750V, para circuitos terminais - fornecimento e instalação.  </t>
  </si>
  <si>
    <t>FNDE: Condutor de cobre unipolar, isolação em PVC/70ºC, camada de proteção em PVC, não propagador de chamas, classe de tensão 750V, encordoamento classe 5, flexível, com a seguinte seção nominal: #25 mm². SINAPI: Cabo de cobre flexível isolado, 25 mm², anti-chama 450/750V, para distribuição - fornecimento e instalação.</t>
  </si>
  <si>
    <t>FNDE: Condutor de cobre unipolar, isolação em PVC/70ºC, camada de proteção em PVC, não propagador de chamas, classe de tensão 750V, encordoamento classe 5, flexível, com a seguinte seção nominal: #35 mm². SINAPI: Cabo de cobre flexível isolado, 35 mm², anti-chama 450/750V, para distribuição - fornecimento e instalação.</t>
  </si>
  <si>
    <t xml:space="preserve">FNDE: Condutor de cobre unipolar, isolação em PVC/70ºC, camada de proteção em PVC, não propagador de chamas, classe de tensão 750V, encordoamento classe 5, flexível, com a seguinte seção nominal: #50 mm². SINAPI: Cabo de cobre flexível isolado, 50 mm², anti-chama 450/750V, para distribuição - fornecimento e instalação </t>
  </si>
  <si>
    <t>FNDE: Condutor de cobre unipolar, isolação em PVC/70ºC, camada de proteção em PVC, não propagador de chamas, classe de tensão 750V, encordoamento classe 5, flexível, com a seguinte seção nominal: #70 mm². SINAPI: Cabo de cobre flexível isolado, 70 mm², anti-chama 450/750V, para distribuição - fornecimento e instalação.</t>
  </si>
  <si>
    <t>FNDE: Condutor de cobre unipolar, isolação em PVC/70ºC, camada de proteção em PVC, não propagador de chamas, classe de tensão 750V, encordoamento classe 5, flexível, com a seguinte seção nominal: #95 mm². SINAPI: Cabo de cobre flexível isolado, 95 mm², anti-chama 450/750V, para distribuição - fornecimento e instalação.</t>
  </si>
  <si>
    <t>FNDE: Tala plana perfurada 50mm. ORSE: Tala plana perfurada 50 mm para eletrocalha metálica (ref.: mopa ou similar).</t>
  </si>
  <si>
    <t>FNDE: Tala plana perfurada 100mm. ORSE: Tala plana perfurada 100 mm para eletrocalha metálica (ref.: mopa ou similar)</t>
  </si>
  <si>
    <t>FNDE: Luminárias embutir 2x16W completa. ORSE: Luminária de embutir com aletas, para lâmpada fluorescente 2x16 W, ref C-2359, da Lustres Projeto ou similar, completa.</t>
  </si>
  <si>
    <t>FNDE: Luminária com aletas embutir 2x36 completa. SEINFRA: LUMINÁRIA DE EMBUTIR CORPO E GRADE DE PROTEÇÃO EM LIGA DE ALUMÍNIO FUNDIDO, REFLETOR EM CHAPA DE ALUMÍNIO ANODIZADO.</t>
  </si>
  <si>
    <t>FNDE: Luminária de piso, com lâmpada vapor metálico 70W. SEINFRA: LUMINÁRIA DE PISO MÓVEL, CORPO EM ALUMÍNIO, REFLETOR EM ALUMÍNIO ANODIZADO COM PROTETOR DE VIDRO EM GRADE DE ALUMÍNIO.</t>
  </si>
  <si>
    <t xml:space="preserve">FNDE: Projetor com lâmpada de vapor metálico 150W. SEINFRA: PROJETOR DE ALUMÍNIO, C/LÂMPADA DE VAPOR METÁLICO E FOTOCÉLULA ATÉ 400W. </t>
  </si>
  <si>
    <t xml:space="preserve">FNDE: Projetor com lâmpada de vapor metálico 250W. SEINFRA: PROJETOR DE ALUMÍNIO, C/LÂMPADA DE VAPOR METÁLICO E FOTOCÉLULA ATÉ 400W. </t>
  </si>
  <si>
    <t>FNDE: Arandelas de sobrepor com 1 lâmpada fluorescente compacta de 60W. SEINFRA: Arandela para lâmpada incandescente 60W em alumínio anodizado e pintado por processo eletrostático com refletor em alumínio anodizado alto brilho.</t>
  </si>
  <si>
    <t>FNDE: Caixa de passagem PVC 4x2" - fornecimento e instalação. ORSE: Caixa de passagem PVC 4" x 2", sistema "x" com tampa.</t>
  </si>
  <si>
    <t>FNDE: Eletroduto PVC flexivel 1", inclusive conexões. SINAPI: ELETRODUTO FLEXÍVEL CORRUGADO , PVC, DN 32 MM (1"), FORNECIMENTO E INSTALAÇÃO.</t>
  </si>
  <si>
    <t>FNDE: Eletroduto PVC flexivel 3/4", inclusive conexões. SINAPI: ELETRODUTO FLEXÍVEL CORRUGADO , PVC, DN 25 MM (3/4"), FORNECIMENTO E INSTALAÇÃO.</t>
  </si>
  <si>
    <t>FNDE: Eletroduto Aço Galvanizado , Ø 1.1/4", fornecimento e instalação. SINAPI: ELETRODUTO DE AÇO GALVANIZADO ELETROLÍTICO DN 40 MM (1 1/2), TIPO SEMI-PESADO - FORNECIMENTO E INSTALAÇÃO.</t>
  </si>
  <si>
    <t>FNDE: Eletrocalha lisa com tampa 50 x 25 mm, inclusive conexões. SEINFRA: DUTO PERFURADO - ELETROCALHA CHAPA DE AÇO (50 X 50)MM.</t>
  </si>
  <si>
    <t>FNDE: Pára-raios tipo Franklin em aço inox 3 pontas em haste de 3 m. x 1.1/2" tipo simples. SINAPI: PARA-RAIOS TIPO FRANKLIN - CABO E SUPORTE ISOLADOR.</t>
  </si>
  <si>
    <t>FNDE: Presilha em latão. ORSE: Presilha de latão, L = 20 mm, para fixação de cabos de cobre, furo d = 5mm, para cabos 35 mm² a 50 mm², ref:TEL-744 ou similar (SPDA).</t>
  </si>
  <si>
    <t>FNDE: Caixa de equalização de potências 200x200mm em aço com barramento, expessura  6 mm. ORSE: Caixa de equalização p/ aterramento 20x20x10 cm de sobrepor p/ 11 terminais de pressão c/ barramento.</t>
  </si>
  <si>
    <t>FNDE: Caixa de inspeção, PVC de 12", com tampa de ferro fundido,conforme detalhe no projeto. SEINFRA: Caixa de inspeção no passeio c/tubo PVC  D=300 mm tampa FoFo.</t>
  </si>
  <si>
    <t>FNDE: Patch Panel 19"  - 24 portas, Categoria 6. AGETOP: PACH PANEL PADRÃO 19" CAT. 6, COM 24 PORTAS.</t>
  </si>
  <si>
    <t>FNDE: Guias de cabos simples. AGETOP: Organizador de cabos (Guia).</t>
  </si>
  <si>
    <t>FNDE: Guia de Cabos Vertical, fechado. ORSE: Guia frontal para cabos.</t>
  </si>
  <si>
    <t>FNDE: Guia de Cabos Vertical. ORSE: Guia frontal para cabos.</t>
  </si>
  <si>
    <t>FNDE: Guia de Cabos Superior, fechado. ORSE: Guia frontal para cabos.</t>
  </si>
  <si>
    <t>FNDE: Anel organizador de cabos. SEINFRA: ORGANIZADOR DE CABOS HORIZONTAL, ABERTO, PADRÃO RACK 19".</t>
  </si>
  <si>
    <t>FNDE: Bandeja deslizante perfurada. SEINFRA: BANDEJA MÓVEL, PADRÃO 19".</t>
  </si>
  <si>
    <t>FNDE: Conector de bronze para haste de 5/8" e cabo de 50 mm². SINAPI: TERMINAL OU CONECTOR DE PRESSÃO - PARA CABO 50 MM2 - FORNECIMENTO E INSTALAÇÃO.</t>
  </si>
  <si>
    <t>FNDE: Conjunto de mastros para bandeiras em tubo ferro galvanizado telescópico (alt= 7m (3mx2" + 4mx1 1/2"). SEINFRA: CONJUNTO DE MASTRO P/TRÊS BANDEIRAS E PEDESTAL.</t>
  </si>
  <si>
    <t>FNDE: Bancada em granito cinza andorinha - espessura 2cm, conforme projeto.SEINFRA: GRANITO POLIDO E=2 CM , CINZA ARGAMASSA DE CIMENTO E AREIA 1:4, C/REJUNTAMENTO.</t>
  </si>
  <si>
    <t>FNDE: Prateleira,acabamentos em granito cinza andorinha - espessura 2cm, conforme projeto. SEINFRA: GRANITO POLIDO E=2 CM , CINZA ARGAMASSA DE CIMENTO E AREIA 1:4, C/REJUNTAMENTO.</t>
  </si>
  <si>
    <t xml:space="preserve">FNDE: Bancos de concreto. SEINFRA: BANCO EM ALVENARIA , TAMPO EM CONCRETO , C/ENCOSTO H=80 CM, PINTADO. </t>
  </si>
  <si>
    <t>FNDE: Conector mini-Bar em bronze estanhado Tel-583. SEINFRA: CONECTOR SPLIT - BOLT P/CABOS ATÉ 35MM².</t>
  </si>
  <si>
    <t>FNDE: Tomada modular RJ-45 Categoria 6 (completa). AGETOP: TOMADA LÓGICA RJ-45 TIPO KEYSTONE JACK , CAT.6.</t>
  </si>
  <si>
    <t>FNDE: Cabo coaxial. SEINFRA: CABO LÓGICO /VÍDEO COAXIAL 50 - OHMS.</t>
  </si>
  <si>
    <t>FNDE: Cabo UTP -6 (24AWG). SEINFRA: CABO  LÓGICO 4 PARES, CATEGORIA 6 - UTP.</t>
  </si>
  <si>
    <t>FNDE: Disjuntor unipolar termomagnético 10A. SINAPI: DISJUNTOR TERMOMAGNÉTICO MONOPOLAR PADRÃO NEMA (AMERICANO) 10 A 30A 240 V, FORNECIMENTO E INSTALAÇÃO.</t>
  </si>
  <si>
    <t>FNDE: Disjuntor unipolar termomagnético 16A. SINAPI: DISJUNTOR TERMOMAGNÉTICO MONOPOLAR PADRÃO NEMA (AMERICANO) 10 A 30A 240 V, FORNECIMENTO E INSTALAÇÃO.</t>
  </si>
  <si>
    <t>FNDE: Disjuntor unipolar termomagnético 20A. SINAPI: (DISJUNTOR TERMOMAGNÉTICO MONOPOLAR PADRÃO NEMA (AMERICANO) 10 A 30A 240 V, FORNECIMENTO E INSTALAÇÃO)</t>
  </si>
  <si>
    <t>FNDE: Quadro de Distribuição de embutir, completo, (para 18 disjuntores monopolares, com barramento para as fases, neutro e para proteção, metálico, pintura eletrostática epóxi cor bege, c/ porta, trinco e acessórios). SINAPI: Quadro de distribuição de energia de embutir, em chapa metálica, para 18 disjuntores termomagnéticos monopolares, com barramento trifásico e neutro, fornecimento e instalação.</t>
  </si>
  <si>
    <t>FNDE: Quadro de Distribuição de embutir, completo, (para 24 disjuntores monopolares, com barramento para as fases, neutro e para proteção, metálico, pintura eletrostática epóxi cor bege, c/ porta, trinco e acessórios). SINAPI: Quadro de distribuição de energia de embutir, em chapa metálica, para 24 disjuntores termomagnéticos monopolares, com barramento trifásico e neutro, fornecimento e instalação.</t>
  </si>
  <si>
    <t>FNDE: Quadro de Distribuição de embutir, completo, (para 50 disjuntores monopolares, com barramento para as fases, neutro e para proteção, metálico, pintura eletrostática epóxi cor bege, c/ porta, trinco e acessórios). SINAPI: Quadro de distribuição de energia de embutir, em chapa metálica, para 50 disjuntores termomagnéticos monopolares, com barramento trifásico e neutro, fornecimento e instalação.</t>
  </si>
  <si>
    <t>FNDE: Quadro de medição - fornecimento e instalação. SINAPI: QUADRO DE MEDIÇÃO GERAL EM CHAPA METÁLICA PARA EDIFÍCIOS COM 16 APTOS , INCLUSIVE DISJUNTORES E ATERRAMENTO.</t>
  </si>
  <si>
    <t>FNDE: Marcação no Piso - 1 x 1m para hidrante. SINAPI: SINALIZAÇÃO HORIZONTAL COM TINTA RETRORREFLETIVA A BASE DE RESINA ACRILICA COM MICROESFERA  DE VIDRO.</t>
  </si>
  <si>
    <t>FNDE: Marcação no Piso - 1 x 1m para extintor. SINAPI: SINALIZAÇÃO HORIZONTAL COM TINTA RETRORREFLETIVA A BASE DE RESINA ACRILICA COM MICROESFERA  DE VIDRO.</t>
  </si>
  <si>
    <t>FNDE: Tampão de FoFo 50x50cm. SINAPI: TAMPAO FOFO P/ CAIXA R1 PADRAO TELEBRAS COMPLETO - FORNECIMENTO INSTALAÇÃO.</t>
  </si>
  <si>
    <t>FNDE: Registro globo 2 1/2" 45º. AGETOP: REGISTRO GLOBO ANGULAR 2 1/2".</t>
  </si>
  <si>
    <t>FNDE: Cotovelo 90º galvanizado 2 1/2". SINAPI: COTOVELO 90 GRAUS, EM FERRO GALVANIZADO , CONEXÃO ROSQUEDA , DN 65 (2 1/2"), INSTALADO EM RESERVAÇÃO DE ÁGUA COM RESERVATÓRIO DE FIBRA/FIBROCIMENTO.</t>
  </si>
  <si>
    <t>FNDE: Extintor CO2 - 6KG. SINAPI: EXTINTOR CO2 (6KG) - CAPACIDADE EXTINTORA 5 BC.</t>
  </si>
  <si>
    <t>FNDE: Luva de redução 3/4 x 1/2". SINAPI: LUVA DE REDUÇÃO, EM FERRO GALVANIZADO, 3/4" X 1/2", CONEXÃO ROSQUEADA INSTALADO EM RAMAIS E SUB-RAMAIS DE GÁS - FORNECIMENTO E INSTALAÇÃO.</t>
  </si>
  <si>
    <t>FNDE: Válvula esfera Ø 3/4" NPT 300. AGETOP: VÁLVULA ESFÉRICA LATÃO 3/4".</t>
  </si>
  <si>
    <t>FNDE: União 3/4" NPT 300 (UNIÃO S/BRONZE PRETA 3/4" NPT 300 LBS)</t>
  </si>
  <si>
    <t>FNDE: Barra metálica com pintura azul para proteção dos espelhos e chuveiro infantil d=1 1/4". SINAPI: CORRIMÃO EM TUBO AÇO GALVANIZADO  1 1/4" COM BRAÇADEIRA.</t>
  </si>
  <si>
    <t>FNDE: Cadeira articulada para banho, fornecimento e instalação. SEINFRA: ASSENTO/BANCO - ARTICULÁVEL PARA BANHO DE DEFICIENTE.</t>
  </si>
  <si>
    <t xml:space="preserve">FNDE: Torneira de parede de uso geral para jardim ou tanque. SINAPI: TORNEIRA PLÁSTICA 3/4" PARA TANQUE, FORNECIMENTO E INSTALAÇÃO. </t>
  </si>
  <si>
    <t>FNDE: Torneira para cozinha de mesa bica móvel Izy, código 1167.C37, DECA, ou equivalente. SINAPI: TORNEIRA CROMADA TUBO MÓVEL 1/2" OU 3/4", PARA PIA DE COZINHA.</t>
  </si>
  <si>
    <t>FNDE: Bacia Convencional Studio Kids, código PI.16, para valvula de descarga, em louca branca,  assento plastico, anel de vedação, tubo pvc ligacao - fornecimento e instalacao, Deca ou equivalente. SINAPI: VASO SANITÁRIO INFANTIL SIFONADO.</t>
  </si>
  <si>
    <t>FNDE: Bacia Sanitária Vogue Plus, Linha Conforto com abertura, cor Branco Gelo, código P.51,  DECA, ou equivalente p/ de descarga, com acessórios, bolsa de borracha para ligacao, tubo pvc ligacao - fornecimento e instalação. SEINFRA: BACIA SANITÁRIA PARA CADEIRANTES COM ASSENTO.</t>
  </si>
  <si>
    <t>FNDE: Piso cerâmico antiderrapante PEI V - 40 x 40 cm - incl. rejunte - conforme projeto. ORSE: Revestimento cerâmico para piso ou parede, 40x40 cm, c/ piso solid grey , INCEPA ou similar, PEI 5, aplicado com argamassa industrializada ac-iii, rejuntado, exclusive regularização de base ou emboço.</t>
  </si>
  <si>
    <t>REVESTIMENTO CERÂMICO PARA PAREDES INTERNAS COM PLACAS TIPO GRÊS OU SEMI-GRÊS DE DIMENSÕES 20X20 CM APLICADAS EM AMBIENTES DE ÁREA MAIOR QUE 5 M² A MEIA ALTURA DAS PAREDES. AF_06/2014 - amarelo</t>
  </si>
  <si>
    <t>FNDE: Verga e contravergas pré-moldada em concreto armado fck 15Mpa - 10x10cm, conforme projeto. SINAPI: VERGA PRÉ-MOLDADA PARA JANELAS COM MAIS DE 1,5 M DE VÃO.</t>
  </si>
  <si>
    <t>FNDE: Bacia Sanitária Convencional, código Izy P.11, DECA, ou equivalente com acessórios- fornecimento e instalação. SINAPI: Vaso sanitário sifonado convencional com louça branca - fornecimento e instalação.</t>
  </si>
  <si>
    <t>FNDE: Niple 3/4" NPT 300. SINAPI: NIPLE, EM FERRO GALVANIZADO, CONEXÃO ROSQUEADA, DN 20 (3/4"), INSTALADO EM RAMAIS E SUB-RAMAIS DE GÁS.</t>
  </si>
  <si>
    <t>FNDE: Niple 1/2" NPT 300. SINAPI: NIPLE, EM FERRO GALVANIZADO, CONEXÃO ROSQUEADA, DN 15 (1/2"), INSTALADO EM RAMAIS E SUB-RAMAIS DE GÁS.</t>
  </si>
  <si>
    <t>FNDE: Tela metálica para ventilação com requadro em alumínio. SINAPI: CAIXILHO FIXO, DE ALUMÍNIO , COM TELA DE METAL.</t>
  </si>
  <si>
    <t>FNDE: Interruptor bipolar DR - 100A</t>
  </si>
  <si>
    <t>Instalação provisória de energia elétrica em baixa tensão</t>
  </si>
  <si>
    <t>FNDE: Esguicho jato solido 1 1/2" 16mm. AGETOP: Esguicho tronco cônico 1 1/2"</t>
  </si>
  <si>
    <t>FNDE: Mangueiras de incêndio de nylon -  1 1/2" 16mm. SINAPI: Conjunto de magueira para combate a incêndio em fibra de poliester pura, com 1 1/2", revestida internamente, com 2 lances de 15 m cada.</t>
  </si>
  <si>
    <t>FNDE: Redução giratória tipo Storz - 2 1/2 x 1 1/2". AGETOP:  Adaptador p/ engate storz 2 1/2" x 1 1/2".</t>
  </si>
  <si>
    <t>FNDE: Vergalhão CA - 25 # 10 mm2. SEINFRA: VERGALHÃO ROSCA TOTAL DE 3/8".</t>
  </si>
  <si>
    <t>Tubo aço galvanizado 65mm - 2 1/2"2 1/2" (SÓ ACHEI COM UNIDADE EM METROS)</t>
  </si>
  <si>
    <t>FNDE: Tubo de ligação latao cromado com canopla para vaso sanitario. AGETOP: Tubo de ligação PVC cromado 1 1/2"/ESPUDE - (ENTRADA)</t>
  </si>
  <si>
    <t>CAIXA DÁGUA - 30.000L</t>
  </si>
  <si>
    <t>FNDE: Luminárias sobrepor 2x36W completa. ORSE: Luminária de sobrepor com aletas, para lâmpada fluorescente, 2x32w, ref. C-2359, da Lustres Projetos ou similar, completa.</t>
  </si>
  <si>
    <t>FNDE: Luminárias embutir 2x36W completa. ORSE: Luminária de sobrepor com aletas, para lâmpada fluorescente, 2x32w, ref. C-2359, da Lustres Projetos ou similar, completa.</t>
  </si>
  <si>
    <t>Niple duplo aço galvanizado 2 1/2" - fornecimento e instalação* junho 2015</t>
  </si>
  <si>
    <t>Tê aço galvanizado 2 1/2" - fornecimento e instalação* junho 2015</t>
  </si>
  <si>
    <t>FNDE: Niple paralelo em ferro maleavél 2 1/2". SINAPI: Niple de aço galvanizado 2 1/2" - fornecimento e instalação*. Junho 2015</t>
  </si>
  <si>
    <t>FNDE: Tampão cego com corrente tipo storz 1 1/2". AGETOP: Tem tampão cego com corrente 2 1/2".</t>
  </si>
  <si>
    <r>
      <t xml:space="preserve">FNDE: Eletroduto PVC </t>
    </r>
    <r>
      <rPr>
        <sz val="10"/>
        <rFont val="Arial"/>
        <family val="2"/>
      </rPr>
      <t>rigido roscavel, Ø40mm (DN 1 1/2"), inclusive conexões. AGETOP: Eletroduto de PVC rígido diâmetro 1 1/2".</t>
    </r>
  </si>
  <si>
    <r>
      <t xml:space="preserve">FNDE: Eletroduto PVC </t>
    </r>
    <r>
      <rPr>
        <sz val="10"/>
        <rFont val="Arial"/>
        <family val="2"/>
      </rPr>
      <t>rigido roscavel, Ø50mm (DN 2"), inclusive conexões. AGETOP: Eletroduto de PVC rígido diâmetro 2".</t>
    </r>
  </si>
  <si>
    <t>4.2.5</t>
  </si>
  <si>
    <t>FNDE: Caixa de areia sem grelha 80x80cm. SINAPI: Caixa de areia 60x60x60 em alvenaria - execução.</t>
  </si>
  <si>
    <t xml:space="preserve">FNDE: Tanque Grande (40 L) cor Branco Gelo, código TQ.03, DECA, ou equivalente incluso torneira cromada. SINAPI: Tanque de louça branca com coluna, 30 L ou equivalente, incluso sifão flexível em PVC, válvula metálica e torneira de metal cromado padrão médio - fornecimento e instalação. </t>
  </si>
  <si>
    <t>FNDE: Placa de sinalização em pvc cod 1 - (348x348) Proibido fumar. SEINFRA: Placa em alumínio 20x25cm c/ vinil aplicado em 1 face e fixação com fita dupla face (fornecimento e montagem).</t>
  </si>
  <si>
    <t>FNDE: Placa de sinalização em pvc cod 6 - (348x348) Perigo Inflamável. SEINFRA: Placa em alumínio 20x25cm c/ vinil aplicado em 1 face e fixação com fita dupla face (fornecimento e montagem).</t>
  </si>
  <si>
    <t>FNDE: Chave para conexão de mangueira tipo storz engate rápido - dupla 1 1/2" x 1 1/2".</t>
  </si>
  <si>
    <t>FNDE: Coifa de Centro em Aço Inox de 1500x1000x600. ORSE: Coifa em aço inox escovado AISI 304, tipo encostada, com filtros inerciais, descarga vertical superior com diam=30 cm, Exaustor, duto, chapéu chinês, filtro, dimensões: larg=1400 x  prof=1200 x alt=600 mm.</t>
  </si>
  <si>
    <t>FNDE: Cabos de conexões – Patch cord categoria 6  - 2,5 metros. AGETOP: Patch cord UTP-4 P, CAT 6, FLEXÍVEL 2.0 M</t>
  </si>
  <si>
    <t>FNDE: Caixa para abrigo de mangueira - 90x60x17cm . ORSE: Abrigo metálico de embutir para mangueira de incêndio  - 0,90x0,60x0,17 m.</t>
  </si>
  <si>
    <t>FNDE: Placa de sinalização em pvc cod 12 e 13- (250x125) Saída de emergência. SEINFRA: Placa em alumínio 20x25cm c/ vinil aplicado em 1 face e fixação com fita dupla face (fornecimento e montagem).</t>
  </si>
  <si>
    <t>FNDE: Placa de sinalização em pvc cod 17 - (250x125) Mensagem "Saída". SEINFRA: Placa em alumínio 20x25cm c/ vinil aplicado em 1 face e fixação com fita dupla face (fornecimento e montagem).</t>
  </si>
  <si>
    <t>FNDE: Placa de sinalização em pvc cod 23 - (200x200) Extintor de Incêndio. SEINFRA: PLACA EM ALUMÍNIO 20X20 C/ VINIL APLICADO EM 1 FACE E FIXAÇÃO COM FITA DUPLA FACE, FORNECIMENTO E MONTAGEM.</t>
  </si>
  <si>
    <t>FNDE: Caixa de passagem em alvenaria 30x30x12 com tampa de ferro fundido. AGETOP: Caixa de passagem metálica 30x30x12 cm.</t>
  </si>
  <si>
    <t>FNDE: Eletroduto Aço Galvanizado DN 32mm (1 1/4"), inclusive conexões. AGETOP: Eletroduto ferro galvanizado diametro 1 1/4".</t>
  </si>
  <si>
    <t>FNDE: Eletroduto Aço Galvanizado DN 100mm (2"), inclusive conexões. AGETOP: Eletroduto ferro galvanizado diametro 2".</t>
  </si>
  <si>
    <t>FNDE: Eletroduto Aço Galvanizado DN 125mm (3"), inclusive conexões. AGETOP: Eletroduto ferro galvanizado diametro 3".</t>
  </si>
  <si>
    <t>FNDE: Caixa inspeção aterramento 250x250x400mm. ORSE: Caixa de inspeção 0,30x0,30x0,40 m.</t>
  </si>
  <si>
    <t>FNDE: Tala plana perfurada 75mm. ORSE: Tala plana perfurada 50 mm para eletrocalha metálica (ref.: mopa ou similar)</t>
  </si>
  <si>
    <t>FNDE: Fossa séptica 2,30 x 2,30 m. AGETOP: Fossa séptica 4500 litros com impermeabilização.</t>
  </si>
  <si>
    <r>
      <rPr>
        <sz val="10"/>
        <rFont val="Arial"/>
        <family val="2"/>
      </rPr>
      <t>Piso podotátil de alerta em borracha integrado 30x30cm, assentamento com</t>
    </r>
    <r>
      <rPr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(fornecimento e assentamento)</t>
    </r>
  </si>
  <si>
    <r>
      <rPr>
        <sz val="10"/>
        <rFont val="Arial"/>
        <family val="2"/>
      </rPr>
      <t>Piso podotátil direcional em borracha integrado 30x30cm, assentamento com argamassa</t>
    </r>
    <r>
      <rPr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(fornecimento e assentamento)</t>
    </r>
  </si>
  <si>
    <t>3.6</t>
  </si>
  <si>
    <t>ABRIGO CENTRAL GLP - VIGAS BALDRAME</t>
  </si>
  <si>
    <t>3.6.1</t>
  </si>
  <si>
    <t>3.6.2</t>
  </si>
  <si>
    <t>3.6.3</t>
  </si>
  <si>
    <t>3.6.4</t>
  </si>
  <si>
    <t>3.6.5</t>
  </si>
  <si>
    <t>4.5</t>
  </si>
  <si>
    <t>ABRIGO CENTRAL GLP - VIGAS</t>
  </si>
  <si>
    <t>4.5.1</t>
  </si>
  <si>
    <t>4.5.2</t>
  </si>
  <si>
    <t>4.5.3</t>
  </si>
  <si>
    <t>4.5.4</t>
  </si>
  <si>
    <t>4.5.5</t>
  </si>
  <si>
    <t>4.6</t>
  </si>
  <si>
    <t>ABRIGO CENTRAL GLP - PILARES</t>
  </si>
  <si>
    <t>4.6.1</t>
  </si>
  <si>
    <t>4.6.2</t>
  </si>
  <si>
    <t>4.6.3</t>
  </si>
  <si>
    <t>4.6.4</t>
  </si>
  <si>
    <t>4.6.5</t>
  </si>
  <si>
    <t>4.7</t>
  </si>
  <si>
    <t>4.7.1</t>
  </si>
  <si>
    <t>4.7.2</t>
  </si>
  <si>
    <t>4.7.3</t>
  </si>
  <si>
    <t>4.7.4</t>
  </si>
  <si>
    <t>ABRIGO CENTRAL GLP - LAJE CONTÍNUA</t>
  </si>
  <si>
    <t>PORTAS EM ALUMÍNIO - ABRIGO CENTRAL GLP</t>
  </si>
  <si>
    <t>Porta em alumínio de abrir tipo veneziana com guarnição, fixada com parafusos - fornecimento e instalação</t>
  </si>
  <si>
    <t>6.6.4</t>
  </si>
  <si>
    <t>6.6.5</t>
  </si>
  <si>
    <t>6.6.6</t>
  </si>
  <si>
    <t>6.6.7</t>
  </si>
  <si>
    <t>6.6.8</t>
  </si>
  <si>
    <t>6.6.9</t>
  </si>
  <si>
    <t>6.6.10</t>
  </si>
  <si>
    <t>6.6.11</t>
  </si>
  <si>
    <t>6.6.12</t>
  </si>
  <si>
    <t>6.6.13</t>
  </si>
  <si>
    <t>6.6.14</t>
  </si>
  <si>
    <t>6.6.15</t>
  </si>
  <si>
    <t>6.6.16</t>
  </si>
  <si>
    <t>6.6.17</t>
  </si>
  <si>
    <t>6.6.18</t>
  </si>
  <si>
    <t>6.6.19</t>
  </si>
  <si>
    <t>6.6.20</t>
  </si>
  <si>
    <t>6.6.21</t>
  </si>
  <si>
    <t>6.6.22</t>
  </si>
  <si>
    <t>6.6.23</t>
  </si>
  <si>
    <t>6.6.24</t>
  </si>
  <si>
    <t>6.6.25</t>
  </si>
  <si>
    <t>FNDE: Rampa de acesso em concreto não estrutural. SINAPI: Piso em concreto 20 Mpa preparo mecanico, espessura 7 cm , incluso selante elastico a base de poliuretano.</t>
  </si>
  <si>
    <t>FNDE: Mangueira Flexivel. ORSE: Mangueira trançada de alta pressão diâmetro = 1".</t>
  </si>
  <si>
    <t>FNDE: Quadro de Distribuição de embutir, completo, (para 08 disjuntores monopolares, com barramento para as fases, neutro e para proteção, metálico, pintura eletrostática epóxi cor bege, c/ porta, trinco e acessórios). SINAPI: Quadro de distribuição de energia de embutir, em chapa metálica, para 18 disjuntores termomagnéticos monopolares, com barramento trifasico e neutro, fornecimento e instalação.</t>
  </si>
  <si>
    <t>Reservatório metálico cilíndrico.</t>
  </si>
  <si>
    <t>ADMINISTRAÇÃO</t>
  </si>
  <si>
    <t>26..1</t>
  </si>
  <si>
    <t>2.5.1</t>
  </si>
  <si>
    <t>2.5.2</t>
  </si>
  <si>
    <t>h</t>
  </si>
  <si>
    <t>Engenheiro civil de obra pleno com encargos complementares.</t>
  </si>
  <si>
    <t>Mestre de obras com encargos complementares.</t>
  </si>
  <si>
    <t xml:space="preserve">FNDE: Sumidouro em alvenaria 2,40 x 2,40 m. SINAPI: Sumidouro em alvenaria de tijolo cerâmico maciço diâmetro 1,40m e altura 5,00m, com tampa em concreto armado diâmetro 1,60m e espessura 10 cm. </t>
  </si>
  <si>
    <t>CAIXA D'ÁGUA</t>
  </si>
  <si>
    <t>Município: Ipameri - Goiás</t>
  </si>
  <si>
    <t xml:space="preserve">EMPRESA: VIVA Engenharia LTDA                                                            CNPJ: 03.188.338/0001-07  </t>
  </si>
  <si>
    <t>______________________________________________________</t>
  </si>
  <si>
    <t>LUIZ ANTÔNIO PEREIRA DE OLIVEIRA</t>
  </si>
  <si>
    <t>CREA 1003785239-D/GO</t>
  </si>
  <si>
    <t>Elaborado em: 03/07/2017</t>
  </si>
  <si>
    <t xml:space="preserve">CRONOGRAMA FÍSICO FINANCEIRO </t>
  </si>
  <si>
    <t xml:space="preserve">QUANTIDADE </t>
  </si>
  <si>
    <t>FINACEIRO</t>
  </si>
  <si>
    <t>(%)</t>
  </si>
  <si>
    <t>Medido no Período</t>
  </si>
  <si>
    <t>Acumulado incluindo o Período</t>
  </si>
  <si>
    <t>ENGº RANNIER RICARDO LISBOA</t>
  </si>
  <si>
    <t>CREA 19802-D/GO</t>
  </si>
  <si>
    <t>Custo total com BDI</t>
  </si>
  <si>
    <t>FINACEIRO C/BDI</t>
  </si>
  <si>
    <t>MEMORIAL DE CÁLCULO</t>
  </si>
  <si>
    <t>*</t>
  </si>
  <si>
    <t>QUANT. TOTAL</t>
  </si>
  <si>
    <t>=</t>
  </si>
  <si>
    <t>BOLETIM DE MEDIÇÃO - BM4</t>
  </si>
  <si>
    <t>Elaborado em: 21/09/2020</t>
  </si>
  <si>
    <t>Coluna1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</si>
</sst>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43" formatCode="_-* #,##0.00_-;\-* #,##0.00_-;_-* &quot;-&quot;??_-;_-@_-"/>
    <numFmt numFmtId="164" formatCode="_-&quot;R$&quot;\ * #,##0.00_-;\-&quot;R$&quot;\ * #,##0.00_-;_-&quot;R$&quot;\ * &quot;-&quot;??_-;_-@_-"/>
    <numFmt numFmtId="165" formatCode="_(* #,##0_);_(* \(#,##0\);_(* &quot;-&quot;_);_(@_)"/>
    <numFmt numFmtId="166" formatCode="_(&quot;R$ &quot;* #,##0.00_);_(&quot;R$ &quot;* \(#,##0.00\);_(&quot;R$ &quot;* &quot;-&quot;??_);_(@_)"/>
    <numFmt numFmtId="167" formatCode="_(* #,##0.00_);_(* \(#,##0.00\);_(* &quot;-&quot;??_);_(@_)"/>
    <numFmt numFmtId="168" formatCode="#,##0.00&quot; &quot;;&quot; (&quot;#,##0.00&quot;)&quot;;&quot; -&quot;#&quot; &quot;;@&quot; &quot;"/>
    <numFmt numFmtId="169" formatCode="#,##0.00&quot; &quot;;&quot;-&quot;#,##0.00&quot; &quot;;&quot; -&quot;#&quot; &quot;;@&quot; &quot;"/>
    <numFmt numFmtId="170" formatCode="[$R$-416]&quot; &quot;#,##0.00;[Red]&quot;-&quot;[$R$-416]&quot; &quot;#,##0.00"/>
    <numFmt numFmtId="171" formatCode="_-* #,##0.00\ _€_-;\-* #,##0.00\ _€_-;_-* &quot;-&quot;??\ _€_-;_-@_-"/>
    <numFmt numFmtId="172" formatCode="#\,##0."/>
    <numFmt numFmtId="173" formatCode="_(&quot;$&quot;* #,##0_);_(&quot;$&quot;* \(#,##0\);_(&quot;$&quot;* &quot;-&quot;_);_(@_)"/>
    <numFmt numFmtId="174" formatCode="_(&quot;$&quot;* #,##0.00_);_(&quot;$&quot;* \(#,##0.00\);_(&quot;$&quot;* &quot;-&quot;??_);_(@_)"/>
    <numFmt numFmtId="175" formatCode="\$#."/>
    <numFmt numFmtId="176" formatCode="#.00"/>
    <numFmt numFmtId="177" formatCode="0.00_)"/>
    <numFmt numFmtId="178" formatCode="%#.00"/>
    <numFmt numFmtId="179" formatCode="#\,##0.00"/>
    <numFmt numFmtId="180" formatCode="#,"/>
    <numFmt numFmtId="181" formatCode="&quot;R$&quot;\ #,##0.00;[Red]&quot;R$&quot;\ #,##0.00"/>
    <numFmt numFmtId="182" formatCode="&quot;R$&quot;\ #,##0.00"/>
  </numFmts>
  <fonts count="50">
    <font>
      <sz val="11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Arial"/>
      <family val="2"/>
    </font>
    <font>
      <sz val="10"/>
      <name val="Arial1"/>
    </font>
    <font>
      <b/>
      <i/>
      <sz val="10"/>
      <name val="Arial"/>
      <family val="2"/>
    </font>
    <font>
      <sz val="10"/>
      <color rgb="FF000000"/>
      <name val="Arial1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0"/>
      <color rgb="FFFF0000"/>
      <name val="Arial"/>
      <family val="2"/>
    </font>
    <font>
      <sz val="11"/>
      <color rgb="FF00000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u/>
      <sz val="11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MS Sans Serif"/>
      <family val="2"/>
    </font>
    <font>
      <sz val="1"/>
      <color indexed="8"/>
      <name val="Courier"/>
      <family val="3"/>
    </font>
    <font>
      <u/>
      <sz val="6"/>
      <color indexed="36"/>
      <name val="MS Sans Serif"/>
      <family val="2"/>
    </font>
    <font>
      <sz val="8"/>
      <name val="Arial"/>
      <family val="2"/>
    </font>
    <font>
      <sz val="10"/>
      <name val="Courier"/>
      <family val="3"/>
    </font>
    <font>
      <sz val="12"/>
      <name val="Times New Roman"/>
      <family val="1"/>
    </font>
    <font>
      <b/>
      <i/>
      <sz val="16"/>
      <name val="Helv"/>
    </font>
    <font>
      <b/>
      <sz val="14"/>
      <name val="Arial"/>
      <family val="2"/>
    </font>
    <font>
      <sz val="1"/>
      <color indexed="18"/>
      <name val="Courier"/>
      <family val="3"/>
    </font>
    <font>
      <b/>
      <sz val="1"/>
      <color indexed="8"/>
      <name val="Courier"/>
      <family val="3"/>
    </font>
    <font>
      <sz val="10"/>
      <color rgb="FF000000"/>
      <name val="Arial"/>
      <family val="2"/>
    </font>
    <font>
      <sz val="10"/>
      <color rgb="FF00B0F0"/>
      <name val="Arial"/>
      <family val="2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0"/>
      <name val="Cambria"/>
      <family val="1"/>
      <scheme val="major"/>
    </font>
    <font>
      <b/>
      <sz val="12"/>
      <name val="Arial"/>
      <family val="2"/>
    </font>
    <font>
      <sz val="12"/>
      <name val="Calibri"/>
      <family val="2"/>
      <scheme val="minor"/>
    </font>
    <font>
      <b/>
      <sz val="22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24">
    <xf numFmtId="0" fontId="0" fillId="0" borderId="0"/>
    <xf numFmtId="0" fontId="14" fillId="0" borderId="0" applyNumberFormat="0" applyBorder="0" applyProtection="0"/>
    <xf numFmtId="0" fontId="14" fillId="0" borderId="0" applyNumberFormat="0" applyBorder="0" applyProtection="0"/>
    <xf numFmtId="168" fontId="14" fillId="0" borderId="0" applyBorder="0" applyProtection="0"/>
    <xf numFmtId="168" fontId="14" fillId="0" borderId="0" applyBorder="0" applyProtection="0"/>
    <xf numFmtId="0" fontId="15" fillId="0" borderId="0" applyNumberFormat="0" applyBorder="0" applyProtection="0"/>
    <xf numFmtId="0" fontId="14" fillId="0" borderId="0" applyNumberFormat="0" applyBorder="0" applyProtection="0"/>
    <xf numFmtId="169" fontId="15" fillId="0" borderId="0" applyBorder="0" applyProtection="0"/>
    <xf numFmtId="0" fontId="16" fillId="0" borderId="0" applyNumberFormat="0" applyBorder="0" applyProtection="0">
      <alignment horizontal="center"/>
    </xf>
    <xf numFmtId="0" fontId="16" fillId="0" borderId="0" applyNumberFormat="0" applyBorder="0" applyProtection="0">
      <alignment horizontal="center" textRotation="90"/>
    </xf>
    <xf numFmtId="0" fontId="9" fillId="0" borderId="0"/>
    <xf numFmtId="9" fontId="9" fillId="0" borderId="0" applyFont="0" applyFill="0" applyBorder="0" applyAlignment="0" applyProtection="0"/>
    <xf numFmtId="0" fontId="17" fillId="0" borderId="0" applyNumberFormat="0" applyBorder="0" applyProtection="0"/>
    <xf numFmtId="170" fontId="17" fillId="0" borderId="0" applyBorder="0" applyProtection="0"/>
    <xf numFmtId="167" fontId="11" fillId="0" borderId="0" applyFont="0" applyFill="0" applyBorder="0" applyAlignment="0" applyProtection="0"/>
    <xf numFmtId="167" fontId="9" fillId="0" borderId="0" applyFont="0" applyFill="0" applyBorder="0" applyAlignment="0" applyProtection="0"/>
    <xf numFmtId="168" fontId="14" fillId="0" borderId="0" applyBorder="0" applyProtection="0"/>
    <xf numFmtId="0" fontId="9" fillId="0" borderId="0"/>
    <xf numFmtId="0" fontId="9" fillId="0" borderId="0"/>
    <xf numFmtId="0" fontId="9" fillId="0" borderId="0"/>
    <xf numFmtId="0" fontId="19" fillId="0" borderId="0"/>
    <xf numFmtId="167" fontId="9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8" fillId="0" borderId="0"/>
    <xf numFmtId="0" fontId="7" fillId="0" borderId="0"/>
    <xf numFmtId="0" fontId="21" fillId="0" borderId="0"/>
    <xf numFmtId="167" fontId="11" fillId="0" borderId="0" applyFont="0" applyFill="0" applyBorder="0" applyAlignment="0" applyProtection="0"/>
    <xf numFmtId="0" fontId="19" fillId="0" borderId="0"/>
    <xf numFmtId="167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5" fillId="0" borderId="0" applyNumberFormat="0" applyBorder="0" applyProtection="0"/>
    <xf numFmtId="0" fontId="22" fillId="0" borderId="0" applyNumberFormat="0" applyFill="0" applyBorder="0" applyAlignment="0" applyProtection="0">
      <alignment vertical="top"/>
      <protection locked="0"/>
    </xf>
    <xf numFmtId="164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9" fillId="0" borderId="0" applyFont="0" applyFill="0" applyBorder="0" applyAlignment="0" applyProtection="0"/>
    <xf numFmtId="0" fontId="9" fillId="0" borderId="0"/>
    <xf numFmtId="0" fontId="23" fillId="0" borderId="0"/>
    <xf numFmtId="0" fontId="20" fillId="0" borderId="0"/>
    <xf numFmtId="0" fontId="6" fillId="0" borderId="0"/>
    <xf numFmtId="9" fontId="19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9" fillId="0" borderId="0" applyFont="0" applyFill="0" applyBorder="0" applyAlignment="0" applyProtection="0"/>
    <xf numFmtId="0" fontId="9" fillId="0" borderId="0"/>
    <xf numFmtId="0" fontId="9" fillId="0" borderId="0"/>
    <xf numFmtId="0" fontId="5" fillId="0" borderId="0"/>
    <xf numFmtId="0" fontId="5" fillId="0" borderId="0"/>
    <xf numFmtId="0" fontId="9" fillId="0" borderId="0"/>
    <xf numFmtId="0" fontId="5" fillId="0" borderId="0"/>
    <xf numFmtId="167" fontId="9" fillId="0" borderId="0" applyFont="0" applyFill="0" applyBorder="0" applyAlignment="0" applyProtection="0"/>
    <xf numFmtId="0" fontId="24" fillId="0" borderId="0"/>
    <xf numFmtId="0" fontId="25" fillId="0" borderId="0"/>
    <xf numFmtId="0" fontId="4" fillId="0" borderId="0"/>
    <xf numFmtId="43" fontId="4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167" fontId="27" fillId="0" borderId="0" applyFont="0" applyFill="0" applyBorder="0" applyAlignment="0" applyProtection="0"/>
    <xf numFmtId="0" fontId="28" fillId="0" borderId="0"/>
    <xf numFmtId="9" fontId="27" fillId="0" borderId="0" applyFont="0" applyFill="0" applyBorder="0" applyAlignment="0" applyProtection="0"/>
    <xf numFmtId="0" fontId="29" fillId="0" borderId="0"/>
    <xf numFmtId="171" fontId="9" fillId="0" borderId="0" applyFont="0" applyFill="0" applyBorder="0" applyAlignment="0" applyProtection="0"/>
    <xf numFmtId="172" fontId="30" fillId="0" borderId="0">
      <protection locked="0"/>
    </xf>
    <xf numFmtId="0" fontId="10" fillId="5" borderId="10" applyFill="0" applyBorder="0" applyAlignment="0" applyProtection="0">
      <alignment vertical="center"/>
      <protection locked="0"/>
    </xf>
    <xf numFmtId="173" fontId="9" fillId="0" borderId="0" applyFont="0" applyFill="0" applyBorder="0" applyAlignment="0" applyProtection="0"/>
    <xf numFmtId="174" fontId="9" fillId="0" borderId="0" applyFont="0" applyFill="0" applyBorder="0" applyAlignment="0" applyProtection="0"/>
    <xf numFmtId="175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176" fontId="30" fillId="0" borderId="0">
      <protection locked="0"/>
    </xf>
    <xf numFmtId="176" fontId="30" fillId="0" borderId="0"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38" fontId="32" fillId="2" borderId="0" applyNumberFormat="0" applyBorder="0" applyAlignment="0" applyProtection="0"/>
    <xf numFmtId="0" fontId="30" fillId="0" borderId="0">
      <protection locked="0"/>
    </xf>
    <xf numFmtId="0" fontId="30" fillId="0" borderId="0">
      <protection locked="0"/>
    </xf>
    <xf numFmtId="0" fontId="33" fillId="0" borderId="0"/>
    <xf numFmtId="10" fontId="32" fillId="6" borderId="1" applyNumberFormat="0" applyBorder="0" applyAlignment="0" applyProtection="0"/>
    <xf numFmtId="0" fontId="9" fillId="0" borderId="0">
      <alignment horizontal="centerContinuous" vertical="justify"/>
    </xf>
    <xf numFmtId="0" fontId="34" fillId="0" borderId="0" applyAlignment="0">
      <alignment horizontal="center"/>
    </xf>
    <xf numFmtId="177" fontId="35" fillId="0" borderId="0"/>
    <xf numFmtId="0" fontId="36" fillId="0" borderId="0">
      <alignment horizontal="left" vertical="center" indent="12"/>
    </xf>
    <xf numFmtId="0" fontId="32" fillId="0" borderId="10" applyBorder="0">
      <alignment horizontal="left" vertical="center" wrapText="1" indent="2"/>
      <protection locked="0"/>
    </xf>
    <xf numFmtId="0" fontId="32" fillId="0" borderId="10" applyBorder="0">
      <alignment horizontal="left" vertical="center" wrapText="1" indent="3"/>
      <protection locked="0"/>
    </xf>
    <xf numFmtId="10" fontId="9" fillId="0" borderId="0" applyFont="0" applyFill="0" applyBorder="0" applyAlignment="0" applyProtection="0"/>
    <xf numFmtId="178" fontId="30" fillId="0" borderId="0">
      <protection locked="0"/>
    </xf>
    <xf numFmtId="178" fontId="30" fillId="0" borderId="0">
      <protection locked="0"/>
    </xf>
    <xf numFmtId="179" fontId="30" fillId="0" borderId="0">
      <protection locked="0"/>
    </xf>
    <xf numFmtId="38" fontId="26" fillId="0" borderId="0" applyFont="0" applyFill="0" applyBorder="0" applyAlignment="0" applyProtection="0"/>
    <xf numFmtId="180" fontId="37" fillId="0" borderId="0">
      <protection locked="0"/>
    </xf>
    <xf numFmtId="165" fontId="27" fillId="0" borderId="0" applyFont="0" applyFill="0" applyBorder="0" applyAlignment="0" applyProtection="0"/>
    <xf numFmtId="0" fontId="26" fillId="0" borderId="0"/>
    <xf numFmtId="0" fontId="38" fillId="0" borderId="0">
      <protection locked="0"/>
    </xf>
    <xf numFmtId="0" fontId="38" fillId="0" borderId="0">
      <protection locked="0"/>
    </xf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74" fontId="9" fillId="0" borderId="0" applyFont="0" applyFill="0" applyBorder="0" applyAlignment="0" applyProtection="0"/>
    <xf numFmtId="0" fontId="1" fillId="0" borderId="0"/>
    <xf numFmtId="9" fontId="19" fillId="0" borderId="0" applyFont="0" applyFill="0" applyBorder="0" applyAlignment="0" applyProtection="0"/>
    <xf numFmtId="0" fontId="9" fillId="0" borderId="0"/>
    <xf numFmtId="0" fontId="41" fillId="8" borderId="0" applyNumberFormat="0" applyBorder="0" applyAlignment="0" applyProtection="0"/>
    <xf numFmtId="0" fontId="9" fillId="0" borderId="0"/>
  </cellStyleXfs>
  <cellXfs count="238">
    <xf numFmtId="0" fontId="0" fillId="0" borderId="0" xfId="0"/>
    <xf numFmtId="0" fontId="9" fillId="0" borderId="0" xfId="10" applyFont="1" applyFill="1" applyAlignment="1">
      <alignment vertical="center"/>
    </xf>
    <xf numFmtId="0" fontId="9" fillId="0" borderId="0" xfId="10" applyFont="1" applyFill="1" applyBorder="1" applyAlignment="1">
      <alignment horizontal="left" vertical="center" wrapText="1"/>
    </xf>
    <xf numFmtId="0" fontId="9" fillId="0" borderId="0" xfId="10" applyFont="1" applyFill="1" applyBorder="1" applyAlignment="1">
      <alignment vertical="center" wrapText="1"/>
    </xf>
    <xf numFmtId="0" fontId="10" fillId="0" borderId="0" xfId="10" applyFont="1" applyFill="1" applyBorder="1" applyAlignment="1">
      <alignment horizontal="center" vertical="center"/>
    </xf>
    <xf numFmtId="0" fontId="9" fillId="0" borderId="0" xfId="10" applyFont="1" applyFill="1" applyBorder="1" applyAlignment="1">
      <alignment vertical="center"/>
    </xf>
    <xf numFmtId="0" fontId="9" fillId="0" borderId="0" xfId="10" applyFont="1" applyFill="1" applyAlignment="1">
      <alignment horizontal="center" vertical="center"/>
    </xf>
    <xf numFmtId="0" fontId="9" fillId="0" borderId="0" xfId="10" applyFont="1" applyFill="1" applyAlignment="1">
      <alignment horizontal="center"/>
    </xf>
    <xf numFmtId="0" fontId="10" fillId="0" borderId="1" xfId="10" applyFont="1" applyFill="1" applyBorder="1" applyAlignment="1">
      <alignment horizontal="center" vertical="center"/>
    </xf>
    <xf numFmtId="0" fontId="10" fillId="0" borderId="1" xfId="10" applyFont="1" applyFill="1" applyBorder="1" applyAlignment="1">
      <alignment vertical="center"/>
    </xf>
    <xf numFmtId="0" fontId="9" fillId="0" borderId="1" xfId="10" applyFont="1" applyFill="1" applyBorder="1" applyAlignment="1">
      <alignment vertical="center"/>
    </xf>
    <xf numFmtId="0" fontId="9" fillId="0" borderId="1" xfId="10" applyFont="1" applyFill="1" applyBorder="1" applyAlignment="1">
      <alignment horizontal="center" vertical="center" wrapText="1"/>
    </xf>
    <xf numFmtId="0" fontId="10" fillId="0" borderId="1" xfId="10" applyFont="1" applyFill="1" applyBorder="1" applyAlignment="1">
      <alignment vertical="center" wrapText="1"/>
    </xf>
    <xf numFmtId="0" fontId="9" fillId="0" borderId="0" xfId="10" applyFont="1" applyAlignment="1">
      <alignment vertical="center"/>
    </xf>
    <xf numFmtId="0" fontId="10" fillId="0" borderId="1" xfId="10" applyFont="1" applyFill="1" applyBorder="1" applyAlignment="1">
      <alignment horizontal="left" vertical="center" wrapText="1"/>
    </xf>
    <xf numFmtId="0" fontId="10" fillId="2" borderId="1" xfId="10" applyFont="1" applyFill="1" applyBorder="1" applyAlignment="1">
      <alignment vertical="center"/>
    </xf>
    <xf numFmtId="0" fontId="12" fillId="0" borderId="1" xfId="5" applyFont="1" applyFill="1" applyBorder="1" applyAlignment="1">
      <alignment horizontal="center" vertical="center" wrapText="1"/>
    </xf>
    <xf numFmtId="49" fontId="9" fillId="0" borderId="1" xfId="10" applyNumberFormat="1" applyFont="1" applyFill="1" applyBorder="1" applyAlignment="1">
      <alignment vertical="center" wrapText="1"/>
    </xf>
    <xf numFmtId="0" fontId="10" fillId="0" borderId="0" xfId="10" applyFont="1" applyFill="1" applyBorder="1" applyAlignment="1">
      <alignment vertical="center"/>
    </xf>
    <xf numFmtId="0" fontId="9" fillId="4" borderId="1" xfId="10" applyFont="1" applyFill="1" applyBorder="1" applyAlignment="1">
      <alignment vertical="center" wrapText="1"/>
    </xf>
    <xf numFmtId="0" fontId="9" fillId="4" borderId="1" xfId="10" applyFont="1" applyFill="1" applyBorder="1" applyAlignment="1">
      <alignment horizontal="center" vertical="center"/>
    </xf>
    <xf numFmtId="0" fontId="9" fillId="4" borderId="1" xfId="10" applyFont="1" applyFill="1" applyBorder="1" applyAlignment="1">
      <alignment vertical="center"/>
    </xf>
    <xf numFmtId="0" fontId="10" fillId="4" borderId="1" xfId="10" applyFont="1" applyFill="1" applyBorder="1" applyAlignment="1">
      <alignment vertical="center" wrapText="1"/>
    </xf>
    <xf numFmtId="0" fontId="10" fillId="0" borderId="1" xfId="10" applyFont="1" applyFill="1" applyBorder="1" applyAlignment="1">
      <alignment horizontal="center" vertical="center" wrapText="1"/>
    </xf>
    <xf numFmtId="0" fontId="9" fillId="4" borderId="1" xfId="10" applyFont="1" applyFill="1" applyBorder="1" applyAlignment="1">
      <alignment horizontal="center" vertical="center" wrapText="1"/>
    </xf>
    <xf numFmtId="0" fontId="9" fillId="4" borderId="1" xfId="10" applyFont="1" applyFill="1" applyBorder="1" applyAlignment="1">
      <alignment horizontal="left" vertical="center" wrapText="1"/>
    </xf>
    <xf numFmtId="0" fontId="12" fillId="0" borderId="1" xfId="5" applyFont="1" applyFill="1" applyBorder="1" applyAlignment="1">
      <alignment horizontal="justify" vertical="center" wrapText="1"/>
    </xf>
    <xf numFmtId="0" fontId="10" fillId="3" borderId="1" xfId="10" applyFont="1" applyFill="1" applyBorder="1" applyAlignment="1">
      <alignment vertical="center"/>
    </xf>
    <xf numFmtId="0" fontId="9" fillId="3" borderId="1" xfId="10" applyFont="1" applyFill="1" applyBorder="1" applyAlignment="1">
      <alignment vertical="center"/>
    </xf>
    <xf numFmtId="0" fontId="10" fillId="3" borderId="1" xfId="10" applyFont="1" applyFill="1" applyBorder="1" applyAlignment="1">
      <alignment vertical="center" wrapText="1"/>
    </xf>
    <xf numFmtId="0" fontId="9" fillId="3" borderId="1" xfId="10" applyFont="1" applyFill="1" applyBorder="1" applyAlignment="1">
      <alignment vertical="center" wrapText="1"/>
    </xf>
    <xf numFmtId="0" fontId="10" fillId="3" borderId="1" xfId="10" applyFont="1" applyFill="1" applyBorder="1" applyAlignment="1">
      <alignment horizontal="center" vertical="center"/>
    </xf>
    <xf numFmtId="0" fontId="10" fillId="2" borderId="1" xfId="10" applyFont="1" applyFill="1" applyBorder="1" applyAlignment="1">
      <alignment horizontal="center" vertical="center"/>
    </xf>
    <xf numFmtId="0" fontId="10" fillId="4" borderId="1" xfId="10" applyFont="1" applyFill="1" applyBorder="1" applyAlignment="1">
      <alignment horizontal="center" vertical="center"/>
    </xf>
    <xf numFmtId="167" fontId="9" fillId="0" borderId="0" xfId="26" applyFont="1" applyFill="1" applyAlignment="1">
      <alignment horizontal="center" vertical="center"/>
    </xf>
    <xf numFmtId="49" fontId="9" fillId="0" borderId="1" xfId="27" applyNumberFormat="1" applyFont="1" applyFill="1" applyBorder="1" applyAlignment="1">
      <alignment horizontal="center" vertical="center" wrapText="1"/>
    </xf>
    <xf numFmtId="49" fontId="9" fillId="0" borderId="1" xfId="27" applyNumberFormat="1" applyFont="1" applyFill="1" applyBorder="1" applyAlignment="1">
      <alignment vertical="center" wrapText="1"/>
    </xf>
    <xf numFmtId="167" fontId="9" fillId="0" borderId="0" xfId="26" applyFont="1" applyFill="1" applyBorder="1" applyAlignment="1">
      <alignment horizontal="center" vertical="center" wrapText="1"/>
    </xf>
    <xf numFmtId="167" fontId="10" fillId="0" borderId="0" xfId="26" applyFont="1" applyFill="1" applyBorder="1" applyAlignment="1">
      <alignment horizontal="center" vertical="center"/>
    </xf>
    <xf numFmtId="167" fontId="9" fillId="0" borderId="1" xfId="14" applyFont="1" applyFill="1" applyBorder="1" applyAlignment="1">
      <alignment horizontal="right" vertical="center"/>
    </xf>
    <xf numFmtId="0" fontId="10" fillId="4" borderId="1" xfId="10" applyFont="1" applyFill="1" applyBorder="1" applyAlignment="1">
      <alignment horizontal="center" vertical="center" wrapText="1"/>
    </xf>
    <xf numFmtId="0" fontId="10" fillId="4" borderId="1" xfId="10" applyFont="1" applyFill="1" applyBorder="1" applyAlignment="1">
      <alignment horizontal="left" vertical="center" wrapText="1"/>
    </xf>
    <xf numFmtId="167" fontId="10" fillId="0" borderId="1" xfId="14" applyFont="1" applyFill="1" applyBorder="1" applyAlignment="1">
      <alignment vertical="center"/>
    </xf>
    <xf numFmtId="0" fontId="9" fillId="0" borderId="1" xfId="10" applyFont="1" applyFill="1" applyBorder="1" applyAlignment="1">
      <alignment horizontal="left" vertical="center" wrapText="1"/>
    </xf>
    <xf numFmtId="0" fontId="9" fillId="4" borderId="0" xfId="10" applyFont="1" applyFill="1" applyAlignment="1">
      <alignment vertical="center"/>
    </xf>
    <xf numFmtId="167" fontId="9" fillId="0" borderId="1" xfId="26" applyFont="1" applyFill="1" applyBorder="1" applyAlignment="1">
      <alignment horizontal="center" vertical="center" wrapText="1"/>
    </xf>
    <xf numFmtId="167" fontId="9" fillId="0" borderId="1" xfId="26" applyFont="1" applyFill="1" applyBorder="1" applyAlignment="1">
      <alignment horizontal="right" vertical="center"/>
    </xf>
    <xf numFmtId="0" fontId="9" fillId="0" borderId="1" xfId="10" applyFont="1" applyFill="1" applyBorder="1" applyAlignment="1">
      <alignment horizontal="center" vertical="center"/>
    </xf>
    <xf numFmtId="0" fontId="9" fillId="0" borderId="1" xfId="10" applyFont="1" applyFill="1" applyBorder="1" applyAlignment="1">
      <alignment vertical="center" wrapText="1"/>
    </xf>
    <xf numFmtId="167" fontId="9" fillId="0" borderId="1" xfId="26" applyFont="1" applyFill="1" applyBorder="1" applyAlignment="1">
      <alignment horizontal="center" vertical="center"/>
    </xf>
    <xf numFmtId="167" fontId="10" fillId="2" borderId="1" xfId="14" applyFont="1" applyFill="1" applyBorder="1" applyAlignment="1">
      <alignment vertical="center"/>
    </xf>
    <xf numFmtId="167" fontId="9" fillId="2" borderId="1" xfId="14" applyFont="1" applyFill="1" applyBorder="1" applyAlignment="1">
      <alignment vertical="center"/>
    </xf>
    <xf numFmtId="167" fontId="10" fillId="3" borderId="1" xfId="14" applyFont="1" applyFill="1" applyBorder="1" applyAlignment="1">
      <alignment horizontal="center" vertical="center"/>
    </xf>
    <xf numFmtId="167" fontId="9" fillId="0" borderId="1" xfId="14" applyFont="1" applyFill="1" applyBorder="1" applyAlignment="1">
      <alignment vertical="center"/>
    </xf>
    <xf numFmtId="167" fontId="10" fillId="3" borderId="1" xfId="14" applyFont="1" applyFill="1" applyBorder="1" applyAlignment="1">
      <alignment vertical="center"/>
    </xf>
    <xf numFmtId="167" fontId="13" fillId="0" borderId="1" xfId="14" applyFont="1" applyFill="1" applyBorder="1" applyAlignment="1">
      <alignment vertical="center" wrapText="1"/>
    </xf>
    <xf numFmtId="167" fontId="9" fillId="3" borderId="1" xfId="14" applyFont="1" applyFill="1" applyBorder="1" applyAlignment="1">
      <alignment vertical="center" wrapText="1"/>
    </xf>
    <xf numFmtId="167" fontId="9" fillId="3" borderId="1" xfId="14" applyFont="1" applyFill="1" applyBorder="1" applyAlignment="1">
      <alignment vertical="center"/>
    </xf>
    <xf numFmtId="0" fontId="9" fillId="0" borderId="0" xfId="10" applyFont="1" applyFill="1" applyBorder="1" applyAlignment="1">
      <alignment horizontal="center" vertical="center" wrapText="1"/>
    </xf>
    <xf numFmtId="0" fontId="10" fillId="0" borderId="0" xfId="10" applyFont="1" applyFill="1" applyBorder="1" applyAlignment="1">
      <alignment horizontal="left" vertical="center"/>
    </xf>
    <xf numFmtId="0" fontId="9" fillId="0" borderId="0" xfId="121"/>
    <xf numFmtId="0" fontId="9" fillId="0" borderId="0" xfId="121" applyFont="1" applyBorder="1" applyAlignment="1">
      <alignment vertical="center"/>
    </xf>
    <xf numFmtId="0" fontId="9" fillId="0" borderId="0" xfId="121" applyFont="1" applyBorder="1" applyAlignment="1">
      <alignment horizontal="left" vertical="center"/>
    </xf>
    <xf numFmtId="0" fontId="9" fillId="0" borderId="0" xfId="121" applyFont="1" applyBorder="1" applyAlignment="1">
      <alignment horizontal="center" vertical="center"/>
    </xf>
    <xf numFmtId="167" fontId="9" fillId="0" borderId="0" xfId="45" applyFont="1" applyBorder="1" applyAlignment="1">
      <alignment horizontal="center" vertical="center"/>
    </xf>
    <xf numFmtId="0" fontId="9" fillId="0" borderId="0" xfId="121" applyBorder="1"/>
    <xf numFmtId="0" fontId="10" fillId="0" borderId="0" xfId="121" applyFont="1" applyBorder="1" applyAlignment="1">
      <alignment vertical="center"/>
    </xf>
    <xf numFmtId="167" fontId="10" fillId="0" borderId="0" xfId="45" applyFont="1" applyBorder="1" applyAlignment="1">
      <alignment horizontal="center" vertical="center"/>
    </xf>
    <xf numFmtId="9" fontId="9" fillId="0" borderId="0" xfId="121" applyNumberFormat="1" applyFont="1" applyBorder="1" applyAlignment="1">
      <alignment vertical="center"/>
    </xf>
    <xf numFmtId="0" fontId="9" fillId="0" borderId="6" xfId="121" applyBorder="1"/>
    <xf numFmtId="0" fontId="9" fillId="0" borderId="0" xfId="10"/>
    <xf numFmtId="0" fontId="9" fillId="3" borderId="14" xfId="10" applyFill="1" applyBorder="1" applyAlignment="1">
      <alignment horizontal="center"/>
    </xf>
    <xf numFmtId="0" fontId="9" fillId="3" borderId="15" xfId="10" applyFill="1" applyBorder="1" applyAlignment="1">
      <alignment horizontal="center"/>
    </xf>
    <xf numFmtId="0" fontId="9" fillId="3" borderId="16" xfId="10" applyFill="1" applyBorder="1" applyAlignment="1">
      <alignment horizontal="center"/>
    </xf>
    <xf numFmtId="0" fontId="9" fillId="0" borderId="17" xfId="10" applyBorder="1"/>
    <xf numFmtId="0" fontId="9" fillId="0" borderId="18" xfId="10" applyBorder="1" applyAlignment="1">
      <alignment horizontal="center"/>
    </xf>
    <xf numFmtId="0" fontId="9" fillId="0" borderId="18" xfId="10" applyBorder="1"/>
    <xf numFmtId="0" fontId="9" fillId="0" borderId="19" xfId="10" applyBorder="1"/>
    <xf numFmtId="0" fontId="9" fillId="0" borderId="20" xfId="10" applyBorder="1" applyAlignment="1">
      <alignment horizontal="center"/>
    </xf>
    <xf numFmtId="49" fontId="10" fillId="3" borderId="1" xfId="10" applyNumberFormat="1" applyFont="1" applyFill="1" applyBorder="1"/>
    <xf numFmtId="167" fontId="0" fillId="0" borderId="1" xfId="45" applyFont="1" applyBorder="1" applyAlignment="1">
      <alignment horizontal="center"/>
    </xf>
    <xf numFmtId="10" fontId="0" fillId="0" borderId="1" xfId="11" applyNumberFormat="1" applyFont="1" applyBorder="1" applyAlignment="1">
      <alignment horizontal="center"/>
    </xf>
    <xf numFmtId="10" fontId="9" fillId="7" borderId="1" xfId="11" applyNumberFormat="1" applyFont="1" applyFill="1" applyBorder="1"/>
    <xf numFmtId="10" fontId="0" fillId="0" borderId="1" xfId="11" applyNumberFormat="1" applyFont="1" applyBorder="1"/>
    <xf numFmtId="0" fontId="9" fillId="0" borderId="1" xfId="10" applyBorder="1"/>
    <xf numFmtId="0" fontId="9" fillId="0" borderId="10" xfId="10" applyBorder="1"/>
    <xf numFmtId="10" fontId="9" fillId="0" borderId="1" xfId="10" applyNumberFormat="1" applyBorder="1"/>
    <xf numFmtId="0" fontId="10" fillId="0" borderId="1" xfId="10" applyFont="1" applyBorder="1"/>
    <xf numFmtId="167" fontId="9" fillId="0" borderId="1" xfId="10" applyNumberFormat="1" applyBorder="1"/>
    <xf numFmtId="0" fontId="10" fillId="3" borderId="1" xfId="10" applyFont="1" applyFill="1" applyBorder="1"/>
    <xf numFmtId="9" fontId="9" fillId="7" borderId="1" xfId="11" applyFont="1" applyFill="1" applyBorder="1"/>
    <xf numFmtId="9" fontId="9" fillId="4" borderId="1" xfId="11" applyFont="1" applyFill="1" applyBorder="1"/>
    <xf numFmtId="0" fontId="9" fillId="0" borderId="1" xfId="10" applyFill="1" applyBorder="1"/>
    <xf numFmtId="9" fontId="0" fillId="0" borderId="1" xfId="11" applyFont="1" applyFill="1" applyBorder="1"/>
    <xf numFmtId="9" fontId="0" fillId="0" borderId="10" xfId="11" applyFont="1" applyBorder="1"/>
    <xf numFmtId="9" fontId="0" fillId="0" borderId="1" xfId="11" applyFont="1" applyBorder="1"/>
    <xf numFmtId="167" fontId="9" fillId="0" borderId="1" xfId="10" applyNumberFormat="1" applyFill="1" applyBorder="1"/>
    <xf numFmtId="9" fontId="9" fillId="0" borderId="1" xfId="11" applyFont="1" applyFill="1" applyBorder="1"/>
    <xf numFmtId="167" fontId="9" fillId="0" borderId="10" xfId="10" applyNumberFormat="1" applyBorder="1"/>
    <xf numFmtId="9" fontId="9" fillId="7" borderId="10" xfId="11" applyFont="1" applyFill="1" applyBorder="1"/>
    <xf numFmtId="10" fontId="9" fillId="0" borderId="1" xfId="10" applyNumberFormat="1" applyFill="1" applyBorder="1"/>
    <xf numFmtId="167" fontId="9" fillId="0" borderId="1" xfId="14" applyFont="1" applyBorder="1"/>
    <xf numFmtId="9" fontId="0" fillId="0" borderId="10" xfId="11" applyFont="1" applyFill="1" applyBorder="1"/>
    <xf numFmtId="9" fontId="9" fillId="0" borderId="10" xfId="11" applyFont="1" applyFill="1" applyBorder="1"/>
    <xf numFmtId="9" fontId="39" fillId="7" borderId="10" xfId="11" applyFont="1" applyFill="1" applyBorder="1"/>
    <xf numFmtId="9" fontId="39" fillId="7" borderId="1" xfId="11" applyFont="1" applyFill="1" applyBorder="1"/>
    <xf numFmtId="167" fontId="9" fillId="0" borderId="10" xfId="10" applyNumberFormat="1" applyFont="1" applyBorder="1"/>
    <xf numFmtId="167" fontId="9" fillId="0" borderId="1" xfId="10" applyNumberFormat="1" applyFont="1" applyBorder="1"/>
    <xf numFmtId="43" fontId="9" fillId="0" borderId="10" xfId="10" applyNumberFormat="1" applyBorder="1"/>
    <xf numFmtId="43" fontId="9" fillId="0" borderId="1" xfId="10" applyNumberFormat="1" applyBorder="1"/>
    <xf numFmtId="167" fontId="9" fillId="4" borderId="1" xfId="10" applyNumberFormat="1" applyFill="1" applyBorder="1"/>
    <xf numFmtId="167" fontId="9" fillId="0" borderId="10" xfId="10" applyNumberFormat="1" applyFill="1" applyBorder="1"/>
    <xf numFmtId="167" fontId="0" fillId="0" borderId="1" xfId="45" applyFont="1" applyBorder="1"/>
    <xf numFmtId="9" fontId="9" fillId="7" borderId="1" xfId="120" applyFont="1" applyFill="1" applyBorder="1"/>
    <xf numFmtId="9" fontId="9" fillId="7" borderId="1" xfId="10" applyNumberFormat="1" applyFill="1" applyBorder="1"/>
    <xf numFmtId="9" fontId="9" fillId="7" borderId="10" xfId="120" applyFont="1" applyFill="1" applyBorder="1"/>
    <xf numFmtId="9" fontId="9" fillId="0" borderId="1" xfId="120" applyFont="1" applyBorder="1"/>
    <xf numFmtId="9" fontId="9" fillId="0" borderId="1" xfId="120" applyFont="1" applyFill="1" applyBorder="1"/>
    <xf numFmtId="167" fontId="10" fillId="3" borderId="14" xfId="45" applyFont="1" applyFill="1" applyBorder="1"/>
    <xf numFmtId="10" fontId="10" fillId="3" borderId="15" xfId="10" applyNumberFormat="1" applyFont="1" applyFill="1" applyBorder="1"/>
    <xf numFmtId="167" fontId="9" fillId="0" borderId="1" xfId="14" applyFont="1" applyFill="1" applyBorder="1" applyAlignment="1">
      <alignment horizontal="center" vertical="center"/>
    </xf>
    <xf numFmtId="0" fontId="18" fillId="0" borderId="1" xfId="10" applyFont="1" applyFill="1" applyBorder="1" applyAlignment="1">
      <alignment horizontal="left" vertical="center" wrapText="1"/>
    </xf>
    <xf numFmtId="0" fontId="18" fillId="4" borderId="1" xfId="10" applyFont="1" applyFill="1" applyBorder="1" applyAlignment="1">
      <alignment horizontal="left" vertical="center" wrapText="1"/>
    </xf>
    <xf numFmtId="181" fontId="9" fillId="0" borderId="1" xfId="14" applyNumberFormat="1" applyFont="1" applyFill="1" applyBorder="1" applyAlignment="1">
      <alignment horizontal="center" vertical="center"/>
    </xf>
    <xf numFmtId="49" fontId="9" fillId="0" borderId="1" xfId="10" applyNumberFormat="1" applyFont="1" applyFill="1" applyBorder="1" applyAlignment="1">
      <alignment horizontal="center" vertical="center"/>
    </xf>
    <xf numFmtId="0" fontId="10" fillId="0" borderId="0" xfId="10" applyFont="1" applyFill="1" applyBorder="1" applyAlignment="1">
      <alignment vertical="center" wrapText="1"/>
    </xf>
    <xf numFmtId="167" fontId="0" fillId="0" borderId="1" xfId="45" applyFont="1" applyFill="1" applyBorder="1"/>
    <xf numFmtId="167" fontId="9" fillId="3" borderId="15" xfId="10" applyNumberFormat="1" applyFont="1" applyFill="1" applyBorder="1"/>
    <xf numFmtId="167" fontId="9" fillId="3" borderId="15" xfId="14" applyFont="1" applyFill="1" applyBorder="1"/>
    <xf numFmtId="166" fontId="9" fillId="3" borderId="15" xfId="10" applyNumberFormat="1" applyFont="1" applyFill="1" applyBorder="1"/>
    <xf numFmtId="0" fontId="9" fillId="3" borderId="13" xfId="10" applyFill="1" applyBorder="1" applyAlignment="1">
      <alignment horizontal="center"/>
    </xf>
    <xf numFmtId="0" fontId="9" fillId="0" borderId="21" xfId="10" applyBorder="1"/>
    <xf numFmtId="0" fontId="9" fillId="0" borderId="22" xfId="10" applyBorder="1"/>
    <xf numFmtId="9" fontId="9" fillId="7" borderId="22" xfId="11" applyFont="1" applyFill="1" applyBorder="1"/>
    <xf numFmtId="43" fontId="9" fillId="0" borderId="22" xfId="10" applyNumberFormat="1" applyBorder="1"/>
    <xf numFmtId="0" fontId="9" fillId="0" borderId="20" xfId="10" applyBorder="1"/>
    <xf numFmtId="9" fontId="9" fillId="7" borderId="22" xfId="120" applyFont="1" applyFill="1" applyBorder="1"/>
    <xf numFmtId="167" fontId="9" fillId="0" borderId="22" xfId="10" applyNumberFormat="1" applyBorder="1"/>
    <xf numFmtId="0" fontId="9" fillId="0" borderId="20" xfId="10" applyFill="1" applyBorder="1" applyAlignment="1">
      <alignment horizontal="center"/>
    </xf>
    <xf numFmtId="0" fontId="9" fillId="0" borderId="5" xfId="10" applyBorder="1"/>
    <xf numFmtId="0" fontId="9" fillId="0" borderId="0" xfId="10" applyBorder="1"/>
    <xf numFmtId="167" fontId="0" fillId="0" borderId="0" xfId="45" applyFont="1" applyBorder="1"/>
    <xf numFmtId="0" fontId="9" fillId="0" borderId="23" xfId="10" applyBorder="1"/>
    <xf numFmtId="167" fontId="9" fillId="3" borderId="24" xfId="10" applyNumberFormat="1" applyFont="1" applyFill="1" applyBorder="1"/>
    <xf numFmtId="0" fontId="42" fillId="0" borderId="0" xfId="122" applyFont="1" applyFill="1" applyBorder="1" applyAlignment="1">
      <alignment horizontal="left" vertical="center"/>
    </xf>
    <xf numFmtId="0" fontId="42" fillId="0" borderId="11" xfId="122" applyFont="1" applyFill="1" applyBorder="1" applyAlignment="1">
      <alignment vertical="center"/>
    </xf>
    <xf numFmtId="0" fontId="10" fillId="0" borderId="12" xfId="121" applyFont="1" applyBorder="1" applyAlignment="1">
      <alignment vertical="center"/>
    </xf>
    <xf numFmtId="0" fontId="9" fillId="0" borderId="12" xfId="121" applyFont="1" applyBorder="1" applyAlignment="1">
      <alignment horizontal="left" vertical="center"/>
    </xf>
    <xf numFmtId="0" fontId="9" fillId="0" borderId="12" xfId="121" applyFont="1" applyBorder="1" applyAlignment="1">
      <alignment horizontal="center" vertical="center"/>
    </xf>
    <xf numFmtId="167" fontId="10" fillId="0" borderId="12" xfId="45" applyFont="1" applyBorder="1" applyAlignment="1">
      <alignment horizontal="center" vertical="center"/>
    </xf>
    <xf numFmtId="0" fontId="9" fillId="0" borderId="12" xfId="121" applyFont="1" applyBorder="1" applyAlignment="1">
      <alignment vertical="center"/>
    </xf>
    <xf numFmtId="0" fontId="9" fillId="0" borderId="12" xfId="121" applyBorder="1"/>
    <xf numFmtId="0" fontId="9" fillId="0" borderId="13" xfId="121" applyBorder="1"/>
    <xf numFmtId="0" fontId="9" fillId="0" borderId="11" xfId="121" applyFont="1" applyBorder="1" applyAlignment="1">
      <alignment vertical="center"/>
    </xf>
    <xf numFmtId="167" fontId="9" fillId="0" borderId="12" xfId="45" applyFont="1" applyBorder="1" applyAlignment="1">
      <alignment horizontal="center" vertical="center"/>
    </xf>
    <xf numFmtId="0" fontId="9" fillId="0" borderId="0" xfId="10" applyFont="1" applyFill="1" applyAlignment="1">
      <alignment horizontal="left" vertical="center" wrapText="1"/>
    </xf>
    <xf numFmtId="0" fontId="10" fillId="0" borderId="0" xfId="10" applyFont="1" applyFill="1" applyBorder="1" applyAlignment="1">
      <alignment horizontal="left" vertical="center" wrapText="1"/>
    </xf>
    <xf numFmtId="0" fontId="10" fillId="2" borderId="1" xfId="10" applyFont="1" applyFill="1" applyBorder="1" applyAlignment="1">
      <alignment vertical="center" wrapText="1"/>
    </xf>
    <xf numFmtId="49" fontId="10" fillId="3" borderId="1" xfId="10" applyNumberFormat="1" applyFont="1" applyFill="1" applyBorder="1" applyAlignment="1">
      <alignment horizontal="center" vertical="center"/>
    </xf>
    <xf numFmtId="167" fontId="10" fillId="3" borderId="1" xfId="26" applyFont="1" applyFill="1" applyBorder="1" applyAlignment="1">
      <alignment horizontal="center" vertical="center"/>
    </xf>
    <xf numFmtId="167" fontId="10" fillId="0" borderId="1" xfId="14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10" fillId="3" borderId="1" xfId="10" applyNumberFormat="1" applyFont="1" applyFill="1" applyBorder="1" applyAlignment="1">
      <alignment horizontal="center" vertical="center" wrapText="1"/>
    </xf>
    <xf numFmtId="4" fontId="10" fillId="3" borderId="1" xfId="10" applyNumberFormat="1" applyFont="1" applyFill="1" applyBorder="1" applyAlignment="1">
      <alignment horizontal="center" vertical="center" wrapText="1"/>
    </xf>
    <xf numFmtId="182" fontId="10" fillId="0" borderId="1" xfId="14" applyNumberFormat="1" applyFont="1" applyFill="1" applyBorder="1" applyAlignment="1">
      <alignment horizontal="center" vertical="center" wrapText="1"/>
    </xf>
    <xf numFmtId="0" fontId="9" fillId="0" borderId="0" xfId="10" applyFont="1" applyFill="1" applyAlignment="1">
      <alignment horizontal="center" vertical="center" wrapText="1"/>
    </xf>
    <xf numFmtId="0" fontId="10" fillId="3" borderId="1" xfId="10" applyFont="1" applyFill="1" applyBorder="1" applyAlignment="1">
      <alignment horizontal="center" vertical="center" wrapText="1"/>
    </xf>
    <xf numFmtId="182" fontId="10" fillId="0" borderId="1" xfId="14" applyNumberFormat="1" applyFont="1" applyFill="1" applyBorder="1" applyAlignment="1">
      <alignment horizontal="center" vertical="center" wrapText="1"/>
    </xf>
    <xf numFmtId="0" fontId="9" fillId="0" borderId="1" xfId="10" applyFont="1" applyFill="1" applyBorder="1" applyAlignment="1">
      <alignment horizontal="center" vertical="center" wrapText="1"/>
    </xf>
    <xf numFmtId="0" fontId="9" fillId="0" borderId="1" xfId="10" applyFont="1" applyFill="1" applyBorder="1" applyAlignment="1">
      <alignment horizontal="center" vertical="center"/>
    </xf>
    <xf numFmtId="0" fontId="10" fillId="2" borderId="1" xfId="10" applyFont="1" applyFill="1" applyBorder="1" applyAlignment="1">
      <alignment horizontal="center" vertical="center"/>
    </xf>
    <xf numFmtId="0" fontId="10" fillId="3" borderId="1" xfId="10" applyFont="1" applyFill="1" applyBorder="1" applyAlignment="1">
      <alignment horizontal="center" vertical="center"/>
    </xf>
    <xf numFmtId="182" fontId="9" fillId="0" borderId="0" xfId="10" applyNumberFormat="1" applyFont="1" applyFill="1" applyAlignment="1">
      <alignment horizontal="center" vertical="center"/>
    </xf>
    <xf numFmtId="9" fontId="9" fillId="0" borderId="0" xfId="120" applyFont="1" applyFill="1" applyAlignment="1">
      <alignment horizontal="center" vertical="center"/>
    </xf>
    <xf numFmtId="0" fontId="9" fillId="0" borderId="0" xfId="123" applyBorder="1" applyAlignment="1"/>
    <xf numFmtId="0" fontId="46" fillId="0" borderId="0" xfId="0" applyFont="1" applyBorder="1" applyAlignment="1"/>
    <xf numFmtId="182" fontId="9" fillId="0" borderId="1" xfId="10" applyNumberFormat="1" applyFont="1" applyFill="1" applyBorder="1" applyAlignment="1">
      <alignment horizontal="center" vertical="center"/>
    </xf>
    <xf numFmtId="9" fontId="9" fillId="0" borderId="1" xfId="120" applyFont="1" applyFill="1" applyBorder="1" applyAlignment="1">
      <alignment horizontal="center" vertical="center"/>
    </xf>
    <xf numFmtId="43" fontId="9" fillId="0" borderId="1" xfId="10" applyNumberFormat="1" applyFont="1" applyFill="1" applyBorder="1" applyAlignment="1">
      <alignment horizontal="center" vertical="center"/>
    </xf>
    <xf numFmtId="9" fontId="9" fillId="4" borderId="1" xfId="120" applyFont="1" applyFill="1" applyBorder="1" applyAlignment="1">
      <alignment horizontal="center" vertical="center"/>
    </xf>
    <xf numFmtId="9" fontId="9" fillId="0" borderId="1" xfId="120" applyFont="1" applyBorder="1" applyAlignment="1">
      <alignment horizontal="center" vertical="center"/>
    </xf>
    <xf numFmtId="0" fontId="47" fillId="0" borderId="0" xfId="10" applyFont="1" applyFill="1" applyBorder="1" applyAlignment="1">
      <alignment horizontal="left" vertical="center"/>
    </xf>
    <xf numFmtId="0" fontId="48" fillId="0" borderId="0" xfId="122" applyFont="1" applyFill="1" applyBorder="1" applyAlignment="1">
      <alignment horizontal="left" vertical="center"/>
    </xf>
    <xf numFmtId="0" fontId="48" fillId="0" borderId="0" xfId="122" applyFont="1" applyFill="1" applyBorder="1" applyAlignment="1">
      <alignment vertical="center"/>
    </xf>
    <xf numFmtId="182" fontId="44" fillId="3" borderId="1" xfId="0" applyNumberFormat="1" applyFont="1" applyFill="1" applyBorder="1" applyAlignment="1">
      <alignment horizontal="center" vertical="center" wrapText="1"/>
    </xf>
    <xf numFmtId="10" fontId="45" fillId="3" borderId="1" xfId="120" applyNumberFormat="1" applyFont="1" applyFill="1" applyBorder="1" applyAlignment="1">
      <alignment horizontal="center" vertical="center" wrapText="1"/>
    </xf>
    <xf numFmtId="49" fontId="10" fillId="4" borderId="1" xfId="10" applyNumberFormat="1" applyFont="1" applyFill="1" applyBorder="1" applyAlignment="1">
      <alignment vertical="center"/>
    </xf>
    <xf numFmtId="49" fontId="10" fillId="4" borderId="1" xfId="10" applyNumberFormat="1" applyFont="1" applyFill="1" applyBorder="1" applyAlignment="1">
      <alignment vertical="center" wrapText="1"/>
    </xf>
    <xf numFmtId="182" fontId="10" fillId="3" borderId="1" xfId="14" applyNumberFormat="1" applyFont="1" applyFill="1" applyBorder="1" applyAlignment="1">
      <alignment horizontal="center" vertical="center" wrapText="1"/>
    </xf>
    <xf numFmtId="43" fontId="9" fillId="3" borderId="1" xfId="10" applyNumberFormat="1" applyFont="1" applyFill="1" applyBorder="1" applyAlignment="1">
      <alignment horizontal="center" vertical="center"/>
    </xf>
    <xf numFmtId="0" fontId="9" fillId="3" borderId="1" xfId="10" applyFont="1" applyFill="1" applyBorder="1" applyAlignment="1">
      <alignment horizontal="center" vertical="center"/>
    </xf>
    <xf numFmtId="182" fontId="10" fillId="3" borderId="1" xfId="10" applyNumberFormat="1" applyFont="1" applyFill="1" applyBorder="1" applyAlignment="1">
      <alignment vertical="center"/>
    </xf>
    <xf numFmtId="167" fontId="9" fillId="0" borderId="1" xfId="10" applyNumberFormat="1" applyFont="1" applyFill="1" applyBorder="1" applyAlignment="1">
      <alignment horizontal="center" vertical="center"/>
    </xf>
    <xf numFmtId="9" fontId="9" fillId="0" borderId="1" xfId="10" applyNumberFormat="1" applyFont="1" applyFill="1" applyBorder="1" applyAlignment="1">
      <alignment horizontal="center" vertical="center"/>
    </xf>
    <xf numFmtId="0" fontId="9" fillId="0" borderId="0" xfId="10" applyFont="1" applyFill="1" applyAlignment="1"/>
    <xf numFmtId="0" fontId="46" fillId="0" borderId="0" xfId="0" applyFont="1" applyBorder="1" applyAlignment="1">
      <alignment horizontal="center"/>
    </xf>
    <xf numFmtId="0" fontId="9" fillId="0" borderId="0" xfId="123" applyBorder="1" applyAlignment="1">
      <alignment horizontal="center"/>
    </xf>
    <xf numFmtId="182" fontId="10" fillId="0" borderId="1" xfId="14" applyNumberFormat="1" applyFont="1" applyFill="1" applyBorder="1" applyAlignment="1">
      <alignment horizontal="center" vertical="center" wrapText="1"/>
    </xf>
    <xf numFmtId="0" fontId="9" fillId="0" borderId="1" xfId="10" applyFont="1" applyFill="1" applyBorder="1" applyAlignment="1">
      <alignment horizontal="center" vertical="center" wrapText="1"/>
    </xf>
    <xf numFmtId="0" fontId="9" fillId="0" borderId="25" xfId="123" applyBorder="1" applyAlignment="1">
      <alignment horizontal="center"/>
    </xf>
    <xf numFmtId="0" fontId="9" fillId="0" borderId="1" xfId="10" applyFont="1" applyFill="1" applyBorder="1" applyAlignment="1">
      <alignment horizontal="center" vertical="center"/>
    </xf>
    <xf numFmtId="0" fontId="49" fillId="0" borderId="0" xfId="122" applyFont="1" applyFill="1" applyBorder="1" applyAlignment="1">
      <alignment horizontal="center" vertical="center" wrapText="1"/>
    </xf>
    <xf numFmtId="0" fontId="10" fillId="3" borderId="1" xfId="10" applyFont="1" applyFill="1" applyBorder="1" applyAlignment="1">
      <alignment horizontal="center" vertical="center"/>
    </xf>
    <xf numFmtId="0" fontId="10" fillId="2" borderId="1" xfId="10" applyFont="1" applyFill="1" applyBorder="1" applyAlignment="1">
      <alignment horizontal="center" vertical="center"/>
    </xf>
    <xf numFmtId="49" fontId="10" fillId="3" borderId="10" xfId="10" applyNumberFormat="1" applyFont="1" applyFill="1" applyBorder="1" applyAlignment="1">
      <alignment horizontal="center" vertical="center" wrapText="1"/>
    </xf>
    <xf numFmtId="49" fontId="10" fillId="3" borderId="26" xfId="10" applyNumberFormat="1" applyFont="1" applyFill="1" applyBorder="1" applyAlignment="1">
      <alignment horizontal="center" vertical="center" wrapText="1"/>
    </xf>
    <xf numFmtId="49" fontId="10" fillId="3" borderId="28" xfId="10" applyNumberFormat="1" applyFont="1" applyFill="1" applyBorder="1" applyAlignment="1">
      <alignment horizontal="center" vertical="center" wrapText="1"/>
    </xf>
    <xf numFmtId="49" fontId="10" fillId="3" borderId="25" xfId="10" applyNumberFormat="1" applyFont="1" applyFill="1" applyBorder="1" applyAlignment="1">
      <alignment horizontal="center" vertical="center" wrapText="1"/>
    </xf>
    <xf numFmtId="49" fontId="10" fillId="3" borderId="29" xfId="10" applyNumberFormat="1" applyFont="1" applyFill="1" applyBorder="1" applyAlignment="1">
      <alignment horizontal="center" vertical="center" wrapText="1"/>
    </xf>
    <xf numFmtId="49" fontId="10" fillId="3" borderId="19" xfId="10" applyNumberFormat="1" applyFont="1" applyFill="1" applyBorder="1" applyAlignment="1">
      <alignment horizontal="center" vertical="center" wrapText="1"/>
    </xf>
    <xf numFmtId="49" fontId="10" fillId="3" borderId="30" xfId="10" applyNumberFormat="1" applyFont="1" applyFill="1" applyBorder="1" applyAlignment="1">
      <alignment horizontal="center" vertical="center" wrapText="1"/>
    </xf>
    <xf numFmtId="49" fontId="10" fillId="3" borderId="31" xfId="10" applyNumberFormat="1" applyFont="1" applyFill="1" applyBorder="1" applyAlignment="1">
      <alignment horizontal="center" vertical="center" wrapText="1"/>
    </xf>
    <xf numFmtId="0" fontId="10" fillId="3" borderId="28" xfId="10" applyFont="1" applyFill="1" applyBorder="1" applyAlignment="1">
      <alignment horizontal="center" vertical="center" wrapText="1"/>
    </xf>
    <xf numFmtId="0" fontId="10" fillId="3" borderId="25" xfId="10" applyFont="1" applyFill="1" applyBorder="1" applyAlignment="1">
      <alignment horizontal="center" vertical="center" wrapText="1"/>
    </xf>
    <xf numFmtId="0" fontId="10" fillId="3" borderId="29" xfId="10" applyFont="1" applyFill="1" applyBorder="1" applyAlignment="1">
      <alignment horizontal="center" vertical="center" wrapText="1"/>
    </xf>
    <xf numFmtId="0" fontId="10" fillId="3" borderId="27" xfId="10" applyFont="1" applyFill="1" applyBorder="1" applyAlignment="1">
      <alignment horizontal="center" vertical="center" wrapText="1"/>
    </xf>
    <xf numFmtId="0" fontId="10" fillId="3" borderId="0" xfId="10" applyFont="1" applyFill="1" applyBorder="1" applyAlignment="1">
      <alignment horizontal="center" vertical="center" wrapText="1"/>
    </xf>
    <xf numFmtId="0" fontId="10" fillId="3" borderId="32" xfId="10" applyFont="1" applyFill="1" applyBorder="1" applyAlignment="1">
      <alignment horizontal="center" vertical="center" wrapText="1"/>
    </xf>
    <xf numFmtId="0" fontId="10" fillId="3" borderId="19" xfId="10" applyFont="1" applyFill="1" applyBorder="1" applyAlignment="1">
      <alignment horizontal="center" vertical="center" wrapText="1"/>
    </xf>
    <xf numFmtId="0" fontId="10" fillId="3" borderId="30" xfId="10" applyFont="1" applyFill="1" applyBorder="1" applyAlignment="1">
      <alignment horizontal="center" vertical="center" wrapText="1"/>
    </xf>
    <xf numFmtId="0" fontId="10" fillId="3" borderId="31" xfId="10" applyFont="1" applyFill="1" applyBorder="1" applyAlignment="1">
      <alignment horizontal="center" vertical="center" wrapText="1"/>
    </xf>
    <xf numFmtId="167" fontId="10" fillId="3" borderId="33" xfId="26" applyFont="1" applyFill="1" applyBorder="1" applyAlignment="1">
      <alignment horizontal="center" vertical="center" wrapText="1"/>
    </xf>
    <xf numFmtId="167" fontId="10" fillId="3" borderId="18" xfId="26" applyFont="1" applyFill="1" applyBorder="1" applyAlignment="1">
      <alignment horizontal="center" vertical="center" wrapText="1"/>
    </xf>
    <xf numFmtId="0" fontId="43" fillId="0" borderId="0" xfId="0" applyFont="1" applyFill="1" applyBorder="1" applyAlignment="1">
      <alignment horizontal="center" vertical="center"/>
    </xf>
    <xf numFmtId="0" fontId="10" fillId="0" borderId="2" xfId="121" applyFont="1" applyBorder="1" applyAlignment="1">
      <alignment horizontal="center" vertical="center"/>
    </xf>
    <xf numFmtId="0" fontId="10" fillId="0" borderId="3" xfId="121" applyFont="1" applyBorder="1" applyAlignment="1">
      <alignment horizontal="center" vertical="center"/>
    </xf>
    <xf numFmtId="0" fontId="10" fillId="0" borderId="4" xfId="121" applyFont="1" applyBorder="1" applyAlignment="1">
      <alignment horizontal="center" vertical="center"/>
    </xf>
    <xf numFmtId="0" fontId="10" fillId="0" borderId="7" xfId="121" applyFont="1" applyBorder="1" applyAlignment="1">
      <alignment horizontal="center" vertical="center"/>
    </xf>
    <xf numFmtId="0" fontId="10" fillId="0" borderId="8" xfId="121" applyFont="1" applyBorder="1" applyAlignment="1">
      <alignment horizontal="center" vertical="center"/>
    </xf>
    <xf numFmtId="0" fontId="10" fillId="0" borderId="9" xfId="121" applyFont="1" applyBorder="1" applyAlignment="1">
      <alignment horizontal="center" vertical="center"/>
    </xf>
    <xf numFmtId="0" fontId="10" fillId="0" borderId="11" xfId="121" applyFont="1" applyBorder="1" applyAlignment="1">
      <alignment horizontal="center" vertical="center"/>
    </xf>
    <xf numFmtId="0" fontId="10" fillId="0" borderId="12" xfId="121" applyFont="1" applyBorder="1" applyAlignment="1">
      <alignment horizontal="center" vertical="center"/>
    </xf>
    <xf numFmtId="0" fontId="10" fillId="0" borderId="13" xfId="121" applyFont="1" applyBorder="1" applyAlignment="1">
      <alignment horizontal="center" vertical="center"/>
    </xf>
    <xf numFmtId="0" fontId="9" fillId="3" borderId="11" xfId="10" applyFill="1" applyBorder="1" applyAlignment="1">
      <alignment horizontal="center"/>
    </xf>
    <xf numFmtId="0" fontId="9" fillId="3" borderId="13" xfId="10" applyFill="1" applyBorder="1" applyAlignment="1">
      <alignment horizontal="center"/>
    </xf>
    <xf numFmtId="0" fontId="43" fillId="0" borderId="3" xfId="0" applyFont="1" applyFill="1" applyBorder="1" applyAlignment="1">
      <alignment horizontal="center"/>
    </xf>
    <xf numFmtId="49" fontId="10" fillId="3" borderId="33" xfId="10" applyNumberFormat="1" applyFont="1" applyFill="1" applyBorder="1" applyAlignment="1">
      <alignment horizontal="center" vertical="center" wrapText="1"/>
    </xf>
    <xf numFmtId="49" fontId="10" fillId="3" borderId="18" xfId="10" applyNumberFormat="1" applyFont="1" applyFill="1" applyBorder="1" applyAlignment="1">
      <alignment horizontal="center" vertical="center" wrapText="1"/>
    </xf>
  </cellXfs>
  <cellStyles count="124">
    <cellStyle name="_x000d__x000a_JournalTemplate=C:\COMFO\CTALK\JOURSTD.TPL_x000d__x000a_LbStateAddress=3 3 0 251 1 89 2 311_x000d__x000a_LbStateJou" xfId="62" xr:uid="{00000000-0005-0000-0000-000000000000}"/>
    <cellStyle name="20% - Ênfase1 100" xfId="1" xr:uid="{00000000-0005-0000-0000-000001000000}"/>
    <cellStyle name="60% - Ênfase6 37" xfId="2" xr:uid="{00000000-0005-0000-0000-000002000000}"/>
    <cellStyle name="Comma_Arauco Piping list" xfId="63" xr:uid="{00000000-0005-0000-0000-000003000000}"/>
    <cellStyle name="Comma0" xfId="64" xr:uid="{00000000-0005-0000-0000-000004000000}"/>
    <cellStyle name="CORES" xfId="65" xr:uid="{00000000-0005-0000-0000-000005000000}"/>
    <cellStyle name="Currency [0]_Arauco Piping list" xfId="66" xr:uid="{00000000-0005-0000-0000-000006000000}"/>
    <cellStyle name="Currency_Arauco Piping list" xfId="67" xr:uid="{00000000-0005-0000-0000-000007000000}"/>
    <cellStyle name="Currency0" xfId="68" xr:uid="{00000000-0005-0000-0000-000008000000}"/>
    <cellStyle name="Data" xfId="69" xr:uid="{00000000-0005-0000-0000-000009000000}"/>
    <cellStyle name="Date" xfId="70" xr:uid="{00000000-0005-0000-0000-00000A000000}"/>
    <cellStyle name="Ênfase1" xfId="122" builtinId="29"/>
    <cellStyle name="Excel Built-in Excel Built-in Excel Built-in Excel Built-in Excel Built-in Excel Built-in Excel Built-in Excel Built-in Separador de milhares 4" xfId="3" xr:uid="{00000000-0005-0000-0000-00000C000000}"/>
    <cellStyle name="Excel Built-in Excel Built-in Excel Built-in Excel Built-in Excel Built-in Excel Built-in Excel Built-in Separador de milhares 4" xfId="4" xr:uid="{00000000-0005-0000-0000-00000D000000}"/>
    <cellStyle name="Excel Built-in Normal" xfId="5" xr:uid="{00000000-0005-0000-0000-00000E000000}"/>
    <cellStyle name="Excel Built-in Normal 1" xfId="6" xr:uid="{00000000-0005-0000-0000-00000F000000}"/>
    <cellStyle name="Excel Built-in Normal 2" xfId="30" xr:uid="{00000000-0005-0000-0000-000010000000}"/>
    <cellStyle name="Excel Built-in Normal 3" xfId="41" xr:uid="{00000000-0005-0000-0000-000011000000}"/>
    <cellStyle name="Excel_BuiltIn_Comma" xfId="7" xr:uid="{00000000-0005-0000-0000-000012000000}"/>
    <cellStyle name="Fixed" xfId="71" xr:uid="{00000000-0005-0000-0000-000013000000}"/>
    <cellStyle name="Fixo" xfId="72" xr:uid="{00000000-0005-0000-0000-000014000000}"/>
    <cellStyle name="Followed Hyperlink" xfId="73" xr:uid="{00000000-0005-0000-0000-000015000000}"/>
    <cellStyle name="Grey" xfId="74" xr:uid="{00000000-0005-0000-0000-000016000000}"/>
    <cellStyle name="Heading" xfId="8" xr:uid="{00000000-0005-0000-0000-000017000000}"/>
    <cellStyle name="Heading 1" xfId="75" xr:uid="{00000000-0005-0000-0000-000018000000}"/>
    <cellStyle name="Heading 2" xfId="76" xr:uid="{00000000-0005-0000-0000-000019000000}"/>
    <cellStyle name="Heading1" xfId="9" xr:uid="{00000000-0005-0000-0000-00001A000000}"/>
    <cellStyle name="Hiperlink 2" xfId="31" xr:uid="{00000000-0005-0000-0000-00001B000000}"/>
    <cellStyle name="Indefinido" xfId="77" xr:uid="{00000000-0005-0000-0000-00001C000000}"/>
    <cellStyle name="Input [yellow]" xfId="78" xr:uid="{00000000-0005-0000-0000-00001D000000}"/>
    <cellStyle name="material" xfId="79" xr:uid="{00000000-0005-0000-0000-00001E000000}"/>
    <cellStyle name="MINIPG" xfId="80" xr:uid="{00000000-0005-0000-0000-00001F000000}"/>
    <cellStyle name="Moeda 2" xfId="32" xr:uid="{00000000-0005-0000-0000-000020000000}"/>
    <cellStyle name="Normal" xfId="0" builtinId="0"/>
    <cellStyle name="Normal - Style1" xfId="81" xr:uid="{00000000-0005-0000-0000-000022000000}"/>
    <cellStyle name="Normal 10" xfId="46" xr:uid="{00000000-0005-0000-0000-000023000000}"/>
    <cellStyle name="Normal 11" xfId="53" xr:uid="{00000000-0005-0000-0000-000024000000}"/>
    <cellStyle name="Normal 11 2" xfId="121" xr:uid="{00000000-0005-0000-0000-000025000000}"/>
    <cellStyle name="Normal 12" xfId="54" xr:uid="{00000000-0005-0000-0000-000026000000}"/>
    <cellStyle name="Normal 13" xfId="55" xr:uid="{00000000-0005-0000-0000-000027000000}"/>
    <cellStyle name="Normal 14" xfId="57" xr:uid="{00000000-0005-0000-0000-000028000000}"/>
    <cellStyle name="Normal 15" xfId="60" xr:uid="{00000000-0005-0000-0000-000029000000}"/>
    <cellStyle name="Normal 16" xfId="95" xr:uid="{00000000-0005-0000-0000-00002A000000}"/>
    <cellStyle name="Normal 17" xfId="98" xr:uid="{00000000-0005-0000-0000-00002B000000}"/>
    <cellStyle name="Normal 18" xfId="99" xr:uid="{00000000-0005-0000-0000-00002C000000}"/>
    <cellStyle name="Normal 19" xfId="100" xr:uid="{00000000-0005-0000-0000-00002D000000}"/>
    <cellStyle name="Normal 2" xfId="10" xr:uid="{00000000-0005-0000-0000-00002E000000}"/>
    <cellStyle name="Normal 2 2" xfId="17" xr:uid="{00000000-0005-0000-0000-00002F000000}"/>
    <cellStyle name="Normal 20" xfId="101" xr:uid="{00000000-0005-0000-0000-000030000000}"/>
    <cellStyle name="Normal 21" xfId="102" xr:uid="{00000000-0005-0000-0000-000031000000}"/>
    <cellStyle name="Normal 22" xfId="103" xr:uid="{00000000-0005-0000-0000-000032000000}"/>
    <cellStyle name="Normal 23" xfId="104" xr:uid="{00000000-0005-0000-0000-000033000000}"/>
    <cellStyle name="Normal 24" xfId="105" xr:uid="{00000000-0005-0000-0000-000034000000}"/>
    <cellStyle name="Normal 25" xfId="106" xr:uid="{00000000-0005-0000-0000-000035000000}"/>
    <cellStyle name="Normal 26" xfId="107" xr:uid="{00000000-0005-0000-0000-000036000000}"/>
    <cellStyle name="Normal 27" xfId="108" xr:uid="{00000000-0005-0000-0000-000037000000}"/>
    <cellStyle name="Normal 28" xfId="109" xr:uid="{00000000-0005-0000-0000-000038000000}"/>
    <cellStyle name="Normal 29" xfId="110" xr:uid="{00000000-0005-0000-0000-000039000000}"/>
    <cellStyle name="Normal 3" xfId="18" xr:uid="{00000000-0005-0000-0000-00003A000000}"/>
    <cellStyle name="Normal 3 2" xfId="19" xr:uid="{00000000-0005-0000-0000-00003B000000}"/>
    <cellStyle name="Normal 3 3" xfId="27" xr:uid="{00000000-0005-0000-0000-00003C000000}"/>
    <cellStyle name="Normal 30" xfId="111" xr:uid="{00000000-0005-0000-0000-00003D000000}"/>
    <cellStyle name="Normal 31" xfId="112" xr:uid="{00000000-0005-0000-0000-00003E000000}"/>
    <cellStyle name="Normal 32" xfId="113" xr:uid="{00000000-0005-0000-0000-00003F000000}"/>
    <cellStyle name="Normal 33" xfId="114" xr:uid="{00000000-0005-0000-0000-000040000000}"/>
    <cellStyle name="Normal 34" xfId="115" xr:uid="{00000000-0005-0000-0000-000041000000}"/>
    <cellStyle name="Normal 35" xfId="116" xr:uid="{00000000-0005-0000-0000-000042000000}"/>
    <cellStyle name="Normal 36" xfId="117" xr:uid="{00000000-0005-0000-0000-000043000000}"/>
    <cellStyle name="Normal 37" xfId="119" xr:uid="{00000000-0005-0000-0000-000044000000}"/>
    <cellStyle name="Normal 4" xfId="20" xr:uid="{00000000-0005-0000-0000-000045000000}"/>
    <cellStyle name="Normal 5" xfId="23" xr:uid="{00000000-0005-0000-0000-000046000000}"/>
    <cellStyle name="Normal 5 2" xfId="48" xr:uid="{00000000-0005-0000-0000-000047000000}"/>
    <cellStyle name="Normal 6" xfId="24" xr:uid="{00000000-0005-0000-0000-000048000000}"/>
    <cellStyle name="Normal 6 2" xfId="42" xr:uid="{00000000-0005-0000-0000-000049000000}"/>
    <cellStyle name="Normal 6 2 2" xfId="51" xr:uid="{00000000-0005-0000-0000-00004A000000}"/>
    <cellStyle name="Normal 6 3" xfId="49" xr:uid="{00000000-0005-0000-0000-00004B000000}"/>
    <cellStyle name="Normal 7" xfId="25" xr:uid="{00000000-0005-0000-0000-00004C000000}"/>
    <cellStyle name="Normal 7 2" xfId="39" xr:uid="{00000000-0005-0000-0000-00004D000000}"/>
    <cellStyle name="Normal 8" xfId="40" xr:uid="{00000000-0005-0000-0000-00004E000000}"/>
    <cellStyle name="Normal 8 2" xfId="50" xr:uid="{00000000-0005-0000-0000-00004F000000}"/>
    <cellStyle name="Normal 9" xfId="47" xr:uid="{00000000-0005-0000-0000-000050000000}"/>
    <cellStyle name="Normal_Orçamento - RESUMO" xfId="123" xr:uid="{00000000-0005-0000-0000-000051000000}"/>
    <cellStyle name="Normal1" xfId="82" xr:uid="{00000000-0005-0000-0000-000052000000}"/>
    <cellStyle name="Normal2" xfId="83" xr:uid="{00000000-0005-0000-0000-000053000000}"/>
    <cellStyle name="Normal3" xfId="84" xr:uid="{00000000-0005-0000-0000-000054000000}"/>
    <cellStyle name="Percent [2]" xfId="85" xr:uid="{00000000-0005-0000-0000-000055000000}"/>
    <cellStyle name="Percent_Sheet1" xfId="86" xr:uid="{00000000-0005-0000-0000-000056000000}"/>
    <cellStyle name="Percentual" xfId="87" xr:uid="{00000000-0005-0000-0000-000057000000}"/>
    <cellStyle name="Ponto" xfId="88" xr:uid="{00000000-0005-0000-0000-000058000000}"/>
    <cellStyle name="Porcentagem" xfId="120" builtinId="5"/>
    <cellStyle name="Porcentagem 2" xfId="11" xr:uid="{00000000-0005-0000-0000-00005A000000}"/>
    <cellStyle name="Porcentagem 3" xfId="33" xr:uid="{00000000-0005-0000-0000-00005B000000}"/>
    <cellStyle name="Porcentagem 3 2" xfId="43" xr:uid="{00000000-0005-0000-0000-00005C000000}"/>
    <cellStyle name="Porcentagem 4" xfId="29" xr:uid="{00000000-0005-0000-0000-00005D000000}"/>
    <cellStyle name="Porcentagem 4 2" xfId="34" xr:uid="{00000000-0005-0000-0000-00005E000000}"/>
    <cellStyle name="Porcentagem 5" xfId="61" xr:uid="{00000000-0005-0000-0000-00005F000000}"/>
    <cellStyle name="Porcentagem 6" xfId="97" xr:uid="{00000000-0005-0000-0000-000060000000}"/>
    <cellStyle name="Result" xfId="12" xr:uid="{00000000-0005-0000-0000-000061000000}"/>
    <cellStyle name="Result2" xfId="13" xr:uid="{00000000-0005-0000-0000-000062000000}"/>
    <cellStyle name="Sep. milhar [0]" xfId="89" xr:uid="{00000000-0005-0000-0000-000063000000}"/>
    <cellStyle name="Separador de m" xfId="90" xr:uid="{00000000-0005-0000-0000-000064000000}"/>
    <cellStyle name="Separador de milhares 2" xfId="15" xr:uid="{00000000-0005-0000-0000-000065000000}"/>
    <cellStyle name="Separador de milhares 2 2" xfId="21" xr:uid="{00000000-0005-0000-0000-000066000000}"/>
    <cellStyle name="Separador de milhares 3" xfId="22" xr:uid="{00000000-0005-0000-0000-000067000000}"/>
    <cellStyle name="Separador de milhares 4" xfId="16" xr:uid="{00000000-0005-0000-0000-000068000000}"/>
    <cellStyle name="Sepavador de milhares [0]_Pasta2" xfId="91" xr:uid="{00000000-0005-0000-0000-000069000000}"/>
    <cellStyle name="Standard_RP100_01 (metr.)" xfId="92" xr:uid="{00000000-0005-0000-0000-00006A000000}"/>
    <cellStyle name="Titulo1" xfId="93" xr:uid="{00000000-0005-0000-0000-00006B000000}"/>
    <cellStyle name="Titulo2" xfId="94" xr:uid="{00000000-0005-0000-0000-00006C000000}"/>
    <cellStyle name="Vírgula" xfId="14" builtinId="3"/>
    <cellStyle name="Vírgula 10" xfId="96" xr:uid="{00000000-0005-0000-0000-00006E000000}"/>
    <cellStyle name="Vírgula 11" xfId="118" xr:uid="{00000000-0005-0000-0000-00006F000000}"/>
    <cellStyle name="Vírgula 2" xfId="26" xr:uid="{00000000-0005-0000-0000-000070000000}"/>
    <cellStyle name="Vírgula 2 2" xfId="45" xr:uid="{00000000-0005-0000-0000-000071000000}"/>
    <cellStyle name="Vírgula 3" xfId="35" xr:uid="{00000000-0005-0000-0000-000072000000}"/>
    <cellStyle name="Vírgula 3 2" xfId="36" xr:uid="{00000000-0005-0000-0000-000073000000}"/>
    <cellStyle name="Vírgula 4" xfId="37" xr:uid="{00000000-0005-0000-0000-000074000000}"/>
    <cellStyle name="Vírgula 5" xfId="28" xr:uid="{00000000-0005-0000-0000-000075000000}"/>
    <cellStyle name="Vírgula 5 2" xfId="38" xr:uid="{00000000-0005-0000-0000-000076000000}"/>
    <cellStyle name="Vírgula 6" xfId="44" xr:uid="{00000000-0005-0000-0000-000077000000}"/>
    <cellStyle name="Vírgula 6 2" xfId="52" xr:uid="{00000000-0005-0000-0000-000078000000}"/>
    <cellStyle name="Vírgula 7" xfId="56" xr:uid="{00000000-0005-0000-0000-000079000000}"/>
    <cellStyle name="Vírgula 8" xfId="58" xr:uid="{00000000-0005-0000-0000-00007A000000}"/>
    <cellStyle name="Vírgula 9" xfId="59" xr:uid="{00000000-0005-0000-0000-00007B000000}"/>
  </cellStyles>
  <dxfs count="8">
    <dxf>
      <font>
        <condense val="0"/>
        <extend val="0"/>
        <color indexed="9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55034</xdr:colOff>
      <xdr:row>0</xdr:row>
      <xdr:rowOff>133350</xdr:rowOff>
    </xdr:from>
    <xdr:to>
      <xdr:col>11</xdr:col>
      <xdr:colOff>615120</xdr:colOff>
      <xdr:row>6</xdr:row>
      <xdr:rowOff>94452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75409" y="133350"/>
          <a:ext cx="2350786" cy="132317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846667</xdr:colOff>
      <xdr:row>0</xdr:row>
      <xdr:rowOff>148167</xdr:rowOff>
    </xdr:from>
    <xdr:to>
      <xdr:col>10</xdr:col>
      <xdr:colOff>652161</xdr:colOff>
      <xdr:row>0</xdr:row>
      <xdr:rowOff>330461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0250" y="148167"/>
          <a:ext cx="2356078" cy="132529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702471</xdr:colOff>
      <xdr:row>0</xdr:row>
      <xdr:rowOff>178595</xdr:rowOff>
    </xdr:from>
    <xdr:to>
      <xdr:col>13</xdr:col>
      <xdr:colOff>864744</xdr:colOff>
      <xdr:row>6</xdr:row>
      <xdr:rowOff>171451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97127" y="178595"/>
          <a:ext cx="1186211" cy="117157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A9A8F6E-1C76-E747-9ABA-9C380F5CDC4E}" name="Tabela1" displayName="Tabela1" ref="A670:A671" insertRow="1" totalsRowShown="0" headerRowDxfId="3" dataDxfId="2" headerRowCellStyle="Normal 2" dataCellStyle="Normal 2">
  <autoFilter ref="A670:A671" xr:uid="{C0BAE82A-7F88-3441-8ECD-12D6956C847A}"/>
  <tableColumns count="1">
    <tableColumn id="1" xr3:uid="{AAACF16A-E323-644F-9F74-33C66B40F5DC}" name="Coluna1" dataDxfId="1" dataCellStyle="Normal 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3"/>
  <dimension ref="A1:Q670"/>
  <sheetViews>
    <sheetView view="pageBreakPreview" topLeftCell="B230" zoomScale="85" zoomScaleNormal="90" zoomScaleSheetLayoutView="85" workbookViewId="0">
      <selection activeCell="I402" sqref="I402"/>
    </sheetView>
  </sheetViews>
  <sheetFormatPr defaultColWidth="9" defaultRowHeight="12.75" outlineLevelRow="1"/>
  <cols>
    <col min="1" max="1" width="9.625" style="7" customWidth="1"/>
    <col min="2" max="2" width="50.875" style="155" customWidth="1"/>
    <col min="3" max="3" width="8.25" style="6" customWidth="1"/>
    <col min="4" max="4" width="10.875" style="34" customWidth="1"/>
    <col min="5" max="6" width="14.125" style="1" customWidth="1"/>
    <col min="7" max="7" width="10.25" style="6" customWidth="1"/>
    <col min="8" max="8" width="11" style="6" customWidth="1"/>
    <col min="9" max="9" width="13" style="172" customWidth="1"/>
    <col min="10" max="10" width="13.5" style="172" customWidth="1"/>
    <col min="11" max="11" width="10" style="173" customWidth="1"/>
    <col min="12" max="12" width="9.75" style="173" customWidth="1"/>
    <col min="13" max="16384" width="9" style="1"/>
  </cols>
  <sheetData>
    <row r="1" spans="1:12" ht="28.5">
      <c r="A1" s="201" t="s">
        <v>1145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</row>
    <row r="2" spans="1:12" ht="15.75">
      <c r="A2" s="181" t="s">
        <v>218</v>
      </c>
      <c r="B2" s="2"/>
      <c r="C2" s="58"/>
      <c r="D2" s="37"/>
      <c r="E2" s="3"/>
      <c r="F2" s="3"/>
    </row>
    <row r="3" spans="1:12" ht="15.75">
      <c r="A3" s="182" t="s">
        <v>1125</v>
      </c>
      <c r="B3" s="2"/>
    </row>
    <row r="4" spans="1:12" ht="15.75">
      <c r="A4" s="182" t="s">
        <v>1146</v>
      </c>
      <c r="B4" s="2"/>
      <c r="C4" s="34"/>
      <c r="E4" s="34"/>
      <c r="F4" s="6"/>
      <c r="H4" s="172"/>
      <c r="J4" s="173"/>
      <c r="L4" s="1"/>
    </row>
    <row r="5" spans="1:12" ht="15.75">
      <c r="A5" s="183" t="s">
        <v>1126</v>
      </c>
      <c r="B5" s="125"/>
      <c r="C5" s="18"/>
      <c r="D5" s="18"/>
      <c r="E5" s="18"/>
      <c r="F5" s="18"/>
    </row>
    <row r="6" spans="1:12" ht="15.75">
      <c r="A6" s="181" t="s">
        <v>246</v>
      </c>
    </row>
    <row r="7" spans="1:12">
      <c r="A7" s="4"/>
      <c r="B7" s="156"/>
      <c r="C7" s="4"/>
      <c r="D7" s="38"/>
      <c r="E7" s="18"/>
      <c r="F7" s="18"/>
    </row>
    <row r="8" spans="1:12" ht="25.5">
      <c r="A8" s="158" t="s">
        <v>57</v>
      </c>
      <c r="B8" s="162" t="s">
        <v>58</v>
      </c>
      <c r="C8" s="158" t="s">
        <v>59</v>
      </c>
      <c r="D8" s="159" t="s">
        <v>60</v>
      </c>
      <c r="E8" s="163" t="s">
        <v>591</v>
      </c>
      <c r="F8" s="163" t="s">
        <v>879</v>
      </c>
      <c r="G8" s="204" t="s">
        <v>1132</v>
      </c>
      <c r="H8" s="205"/>
      <c r="I8" s="204" t="s">
        <v>1133</v>
      </c>
      <c r="J8" s="205"/>
      <c r="K8" s="204" t="s">
        <v>1134</v>
      </c>
      <c r="L8" s="205"/>
    </row>
    <row r="9" spans="1:12" ht="38.25">
      <c r="A9" s="47"/>
      <c r="B9" s="43"/>
      <c r="C9" s="47"/>
      <c r="D9" s="49"/>
      <c r="E9" s="10"/>
      <c r="F9" s="10"/>
      <c r="G9" s="162" t="s">
        <v>1135</v>
      </c>
      <c r="H9" s="162" t="s">
        <v>1136</v>
      </c>
      <c r="I9" s="162" t="s">
        <v>1135</v>
      </c>
      <c r="J9" s="162" t="s">
        <v>1136</v>
      </c>
      <c r="K9" s="162" t="s">
        <v>1135</v>
      </c>
      <c r="L9" s="162" t="s">
        <v>1136</v>
      </c>
    </row>
    <row r="10" spans="1:12">
      <c r="A10" s="32">
        <v>1</v>
      </c>
      <c r="B10" s="157" t="s">
        <v>81</v>
      </c>
      <c r="C10" s="15"/>
      <c r="D10" s="51"/>
      <c r="E10" s="50"/>
      <c r="F10" s="50"/>
      <c r="G10" s="169"/>
      <c r="H10" s="169"/>
      <c r="I10" s="176"/>
      <c r="J10" s="176"/>
      <c r="K10" s="177"/>
      <c r="L10" s="177"/>
    </row>
    <row r="11" spans="1:12" outlineLevel="1">
      <c r="A11" s="47" t="s">
        <v>62</v>
      </c>
      <c r="B11" s="43" t="s">
        <v>789</v>
      </c>
      <c r="C11" s="47" t="s">
        <v>82</v>
      </c>
      <c r="D11" s="39">
        <v>6</v>
      </c>
      <c r="E11" s="123">
        <v>112.44374999999999</v>
      </c>
      <c r="F11" s="123">
        <v>674.66249999999991</v>
      </c>
      <c r="G11" s="178">
        <f>K11*D11</f>
        <v>0</v>
      </c>
      <c r="H11" s="178">
        <f>D11*L11</f>
        <v>6</v>
      </c>
      <c r="I11" s="176">
        <f>F11*K11</f>
        <v>0</v>
      </c>
      <c r="J11" s="176">
        <f>F11*L11</f>
        <v>674.66249999999991</v>
      </c>
      <c r="K11" s="177"/>
      <c r="L11" s="177">
        <v>1</v>
      </c>
    </row>
    <row r="12" spans="1:12" outlineLevel="1">
      <c r="A12" s="47" t="s">
        <v>83</v>
      </c>
      <c r="B12" s="48" t="s">
        <v>84</v>
      </c>
      <c r="C12" s="47" t="s">
        <v>63</v>
      </c>
      <c r="D12" s="39">
        <v>1</v>
      </c>
      <c r="E12" s="123">
        <v>1126.4115125000001</v>
      </c>
      <c r="F12" s="123">
        <v>1126.4115125000001</v>
      </c>
      <c r="G12" s="178">
        <f t="shared" ref="G12:G75" si="0">K12*D12</f>
        <v>0</v>
      </c>
      <c r="H12" s="178">
        <f t="shared" ref="H12:H18" si="1">D12*L11</f>
        <v>1</v>
      </c>
      <c r="I12" s="176">
        <f t="shared" ref="I12:I75" si="2">F12*K12</f>
        <v>0</v>
      </c>
      <c r="J12" s="176">
        <f t="shared" ref="J12:J18" si="3">F12*L11</f>
        <v>1126.4115125000001</v>
      </c>
      <c r="K12" s="177"/>
      <c r="L12" s="177">
        <v>1</v>
      </c>
    </row>
    <row r="13" spans="1:12" outlineLevel="1">
      <c r="A13" s="47" t="s">
        <v>85</v>
      </c>
      <c r="B13" s="43" t="s">
        <v>1024</v>
      </c>
      <c r="C13" s="47" t="s">
        <v>63</v>
      </c>
      <c r="D13" s="39">
        <v>1</v>
      </c>
      <c r="E13" s="123">
        <v>1887.6806875000002</v>
      </c>
      <c r="F13" s="123">
        <v>1887.6806875000002</v>
      </c>
      <c r="G13" s="178">
        <f t="shared" si="0"/>
        <v>0</v>
      </c>
      <c r="H13" s="178">
        <f t="shared" si="1"/>
        <v>1</v>
      </c>
      <c r="I13" s="176">
        <f t="shared" si="2"/>
        <v>0</v>
      </c>
      <c r="J13" s="176">
        <f t="shared" si="3"/>
        <v>1887.6806875000002</v>
      </c>
      <c r="K13" s="177"/>
      <c r="L13" s="177">
        <v>1</v>
      </c>
    </row>
    <row r="14" spans="1:12" outlineLevel="1">
      <c r="A14" s="47" t="s">
        <v>86</v>
      </c>
      <c r="B14" s="26" t="s">
        <v>87</v>
      </c>
      <c r="C14" s="16" t="s">
        <v>63</v>
      </c>
      <c r="D14" s="39">
        <v>1</v>
      </c>
      <c r="E14" s="123">
        <v>257.37125000000003</v>
      </c>
      <c r="F14" s="123">
        <v>257.37125000000003</v>
      </c>
      <c r="G14" s="178">
        <f t="shared" si="0"/>
        <v>0</v>
      </c>
      <c r="H14" s="178">
        <f t="shared" si="1"/>
        <v>1</v>
      </c>
      <c r="I14" s="176">
        <f t="shared" si="2"/>
        <v>0</v>
      </c>
      <c r="J14" s="176">
        <f t="shared" si="3"/>
        <v>257.37125000000003</v>
      </c>
      <c r="K14" s="177"/>
      <c r="L14" s="177">
        <v>1</v>
      </c>
    </row>
    <row r="15" spans="1:12" outlineLevel="1">
      <c r="A15" s="47" t="s">
        <v>88</v>
      </c>
      <c r="B15" s="43" t="s">
        <v>860</v>
      </c>
      <c r="C15" s="47" t="s">
        <v>82</v>
      </c>
      <c r="D15" s="39">
        <v>40</v>
      </c>
      <c r="E15" s="123">
        <v>177.52369375000001</v>
      </c>
      <c r="F15" s="123">
        <v>7100.9477500000003</v>
      </c>
      <c r="G15" s="178">
        <f t="shared" si="0"/>
        <v>0</v>
      </c>
      <c r="H15" s="178">
        <f t="shared" si="1"/>
        <v>40</v>
      </c>
      <c r="I15" s="176">
        <f t="shared" si="2"/>
        <v>0</v>
      </c>
      <c r="J15" s="176">
        <f t="shared" si="3"/>
        <v>7100.9477500000003</v>
      </c>
      <c r="K15" s="177"/>
      <c r="L15" s="177">
        <v>1</v>
      </c>
    </row>
    <row r="16" spans="1:12" ht="38.25" outlineLevel="1">
      <c r="A16" s="47" t="s">
        <v>89</v>
      </c>
      <c r="B16" s="43" t="s">
        <v>730</v>
      </c>
      <c r="C16" s="47" t="s">
        <v>82</v>
      </c>
      <c r="D16" s="39">
        <v>1510.23</v>
      </c>
      <c r="E16" s="123">
        <v>4.3603187500000011</v>
      </c>
      <c r="F16" s="123">
        <v>6585.0841858125013</v>
      </c>
      <c r="G16" s="178">
        <f t="shared" si="0"/>
        <v>0</v>
      </c>
      <c r="H16" s="178">
        <f t="shared" si="1"/>
        <v>1510.23</v>
      </c>
      <c r="I16" s="176">
        <f t="shared" si="2"/>
        <v>0</v>
      </c>
      <c r="J16" s="176">
        <f t="shared" si="3"/>
        <v>6585.0841858125013</v>
      </c>
      <c r="K16" s="177"/>
      <c r="L16" s="177">
        <v>1</v>
      </c>
    </row>
    <row r="17" spans="1:12" ht="25.5" outlineLevel="1">
      <c r="A17" s="47" t="s">
        <v>134</v>
      </c>
      <c r="B17" s="43" t="s">
        <v>731</v>
      </c>
      <c r="C17" s="47" t="s">
        <v>76</v>
      </c>
      <c r="D17" s="39">
        <v>56</v>
      </c>
      <c r="E17" s="123">
        <v>68.115925000000004</v>
      </c>
      <c r="F17" s="123">
        <v>3814.4918000000002</v>
      </c>
      <c r="G17" s="178">
        <f t="shared" si="0"/>
        <v>0</v>
      </c>
      <c r="H17" s="178">
        <f t="shared" si="1"/>
        <v>56</v>
      </c>
      <c r="I17" s="176">
        <f t="shared" si="2"/>
        <v>0</v>
      </c>
      <c r="J17" s="176">
        <f t="shared" si="3"/>
        <v>3814.4918000000002</v>
      </c>
      <c r="K17" s="177"/>
      <c r="L17" s="177">
        <v>1</v>
      </c>
    </row>
    <row r="18" spans="1:12" ht="25.5" outlineLevel="1">
      <c r="A18" s="47" t="s">
        <v>191</v>
      </c>
      <c r="B18" s="43" t="s">
        <v>732</v>
      </c>
      <c r="C18" s="47" t="s">
        <v>82</v>
      </c>
      <c r="D18" s="39">
        <v>80</v>
      </c>
      <c r="E18" s="123">
        <v>53.223375000000004</v>
      </c>
      <c r="F18" s="123">
        <v>4257.8700000000008</v>
      </c>
      <c r="G18" s="178">
        <f t="shared" si="0"/>
        <v>0</v>
      </c>
      <c r="H18" s="178">
        <f t="shared" si="1"/>
        <v>80</v>
      </c>
      <c r="I18" s="176">
        <f t="shared" si="2"/>
        <v>0</v>
      </c>
      <c r="J18" s="176">
        <f t="shared" si="3"/>
        <v>4257.8700000000008</v>
      </c>
      <c r="K18" s="177"/>
      <c r="L18" s="177">
        <v>1</v>
      </c>
    </row>
    <row r="19" spans="1:12" outlineLevel="1">
      <c r="A19" s="12"/>
      <c r="B19" s="12"/>
      <c r="C19" s="12"/>
      <c r="D19" s="160"/>
      <c r="E19" s="197">
        <v>25704.519685812505</v>
      </c>
      <c r="F19" s="197"/>
      <c r="G19" s="178"/>
      <c r="H19" s="178"/>
      <c r="I19" s="176"/>
      <c r="J19" s="176"/>
      <c r="K19" s="177"/>
      <c r="L19" s="177"/>
    </row>
    <row r="20" spans="1:12">
      <c r="A20" s="47"/>
      <c r="B20" s="43"/>
      <c r="C20" s="47"/>
      <c r="D20" s="49"/>
      <c r="E20" s="10"/>
      <c r="F20" s="10"/>
      <c r="G20" s="178"/>
      <c r="H20" s="178"/>
      <c r="I20" s="176"/>
      <c r="J20" s="176"/>
      <c r="K20" s="177"/>
      <c r="L20" s="177"/>
    </row>
    <row r="21" spans="1:12">
      <c r="A21" s="32">
        <v>2</v>
      </c>
      <c r="B21" s="157" t="s">
        <v>137</v>
      </c>
      <c r="C21" s="15"/>
      <c r="D21" s="51"/>
      <c r="E21" s="50"/>
      <c r="F21" s="50"/>
      <c r="G21" s="178"/>
      <c r="H21" s="178"/>
      <c r="I21" s="176"/>
      <c r="J21" s="176"/>
      <c r="K21" s="177"/>
      <c r="L21" s="177"/>
    </row>
    <row r="22" spans="1:12">
      <c r="A22" s="23" t="s">
        <v>64</v>
      </c>
      <c r="B22" s="12" t="s">
        <v>610</v>
      </c>
      <c r="C22" s="9"/>
      <c r="D22" s="120"/>
      <c r="E22" s="42"/>
      <c r="F22" s="42"/>
      <c r="G22" s="178"/>
      <c r="H22" s="178"/>
      <c r="I22" s="176"/>
      <c r="J22" s="176"/>
      <c r="K22" s="177"/>
      <c r="L22" s="177"/>
    </row>
    <row r="23" spans="1:12" ht="25.5" outlineLevel="1">
      <c r="A23" s="11" t="s">
        <v>401</v>
      </c>
      <c r="B23" s="43" t="s">
        <v>735</v>
      </c>
      <c r="C23" s="11" t="s">
        <v>66</v>
      </c>
      <c r="D23" s="39">
        <v>270.39999999999998</v>
      </c>
      <c r="E23" s="123">
        <v>24.25036875</v>
      </c>
      <c r="F23" s="123">
        <v>6557.2997099999993</v>
      </c>
      <c r="G23" s="178">
        <f t="shared" si="0"/>
        <v>0</v>
      </c>
      <c r="H23" s="178">
        <f>D23*L23</f>
        <v>270.39999999999998</v>
      </c>
      <c r="I23" s="176">
        <f t="shared" si="2"/>
        <v>0</v>
      </c>
      <c r="J23" s="176">
        <f>F23*L23</f>
        <v>6557.2997099999993</v>
      </c>
      <c r="K23" s="177"/>
      <c r="L23" s="177">
        <v>1</v>
      </c>
    </row>
    <row r="24" spans="1:12" outlineLevel="1">
      <c r="A24" s="11" t="s">
        <v>402</v>
      </c>
      <c r="B24" s="43" t="s">
        <v>733</v>
      </c>
      <c r="C24" s="11" t="s">
        <v>66</v>
      </c>
      <c r="D24" s="39">
        <v>142.16999999999999</v>
      </c>
      <c r="E24" s="123">
        <v>30.209887500000004</v>
      </c>
      <c r="F24" s="123">
        <v>4294.9397058750001</v>
      </c>
      <c r="G24" s="178">
        <f t="shared" si="0"/>
        <v>0</v>
      </c>
      <c r="H24" s="178">
        <f>D24*L24</f>
        <v>142.16999999999999</v>
      </c>
      <c r="I24" s="176">
        <f t="shared" si="2"/>
        <v>0</v>
      </c>
      <c r="J24" s="176">
        <f>F24*L24</f>
        <v>4294.9397058750001</v>
      </c>
      <c r="K24" s="177"/>
      <c r="L24" s="177">
        <v>1</v>
      </c>
    </row>
    <row r="25" spans="1:12" outlineLevel="1">
      <c r="A25" s="11" t="s">
        <v>403</v>
      </c>
      <c r="B25" s="43" t="s">
        <v>734</v>
      </c>
      <c r="C25" s="11" t="s">
        <v>68</v>
      </c>
      <c r="D25" s="39">
        <v>263.11</v>
      </c>
      <c r="E25" s="123">
        <v>4.4852562499999999</v>
      </c>
      <c r="F25" s="123">
        <v>1180.1157719375001</v>
      </c>
      <c r="G25" s="178">
        <f t="shared" si="0"/>
        <v>0</v>
      </c>
      <c r="H25" s="178">
        <f>D25*L25</f>
        <v>263.11</v>
      </c>
      <c r="I25" s="176">
        <f t="shared" si="2"/>
        <v>0</v>
      </c>
      <c r="J25" s="176">
        <f>F25*L25</f>
        <v>1180.1157719375001</v>
      </c>
      <c r="K25" s="177"/>
      <c r="L25" s="177">
        <v>1</v>
      </c>
    </row>
    <row r="26" spans="1:12" ht="25.5" outlineLevel="1">
      <c r="A26" s="11" t="s">
        <v>404</v>
      </c>
      <c r="B26" s="43" t="s">
        <v>772</v>
      </c>
      <c r="C26" s="11" t="s">
        <v>66</v>
      </c>
      <c r="D26" s="39">
        <v>56.39</v>
      </c>
      <c r="E26" s="123">
        <v>19.377806249999999</v>
      </c>
      <c r="F26" s="123">
        <v>1092.7144944375</v>
      </c>
      <c r="G26" s="178">
        <f t="shared" si="0"/>
        <v>0</v>
      </c>
      <c r="H26" s="178">
        <f>D26*L26</f>
        <v>56.39</v>
      </c>
      <c r="I26" s="176">
        <f t="shared" si="2"/>
        <v>0</v>
      </c>
      <c r="J26" s="176">
        <f>F26*L26</f>
        <v>1092.7144944375</v>
      </c>
      <c r="K26" s="177"/>
      <c r="L26" s="177">
        <v>1</v>
      </c>
    </row>
    <row r="27" spans="1:12" outlineLevel="1">
      <c r="A27" s="23" t="s">
        <v>90</v>
      </c>
      <c r="B27" s="14" t="s">
        <v>236</v>
      </c>
      <c r="C27" s="11"/>
      <c r="D27" s="120"/>
      <c r="E27" s="123"/>
      <c r="F27" s="123"/>
      <c r="G27" s="178"/>
      <c r="H27" s="178"/>
      <c r="I27" s="176"/>
      <c r="J27" s="176"/>
      <c r="K27" s="177"/>
      <c r="L27" s="177"/>
    </row>
    <row r="28" spans="1:12" outlineLevel="1">
      <c r="A28" s="11" t="s">
        <v>405</v>
      </c>
      <c r="B28" s="43" t="s">
        <v>736</v>
      </c>
      <c r="C28" s="11" t="s">
        <v>66</v>
      </c>
      <c r="D28" s="39">
        <v>11.26</v>
      </c>
      <c r="E28" s="123">
        <v>41.116931249999993</v>
      </c>
      <c r="F28" s="123">
        <v>462.97664587499992</v>
      </c>
      <c r="G28" s="178">
        <f t="shared" si="0"/>
        <v>0</v>
      </c>
      <c r="H28" s="178">
        <f>D28*L28</f>
        <v>0</v>
      </c>
      <c r="I28" s="176">
        <f t="shared" si="2"/>
        <v>0</v>
      </c>
      <c r="J28" s="176">
        <f>F28*L28</f>
        <v>0</v>
      </c>
      <c r="K28" s="177"/>
      <c r="L28" s="177"/>
    </row>
    <row r="29" spans="1:12" ht="38.25" outlineLevel="1">
      <c r="A29" s="11" t="s">
        <v>406</v>
      </c>
      <c r="B29" s="43" t="s">
        <v>737</v>
      </c>
      <c r="C29" s="11" t="s">
        <v>68</v>
      </c>
      <c r="D29" s="39">
        <v>17.739999999999998</v>
      </c>
      <c r="E29" s="123">
        <v>4.6976499999999994</v>
      </c>
      <c r="F29" s="123">
        <v>83.336310999999981</v>
      </c>
      <c r="G29" s="178">
        <f t="shared" si="0"/>
        <v>0</v>
      </c>
      <c r="H29" s="178">
        <f>D29*L29</f>
        <v>0</v>
      </c>
      <c r="I29" s="176">
        <f t="shared" si="2"/>
        <v>0</v>
      </c>
      <c r="J29" s="176">
        <f>F29*L29</f>
        <v>0</v>
      </c>
      <c r="K29" s="177"/>
      <c r="L29" s="177"/>
    </row>
    <row r="30" spans="1:12" outlineLevel="1">
      <c r="A30" s="11" t="s">
        <v>407</v>
      </c>
      <c r="B30" s="43" t="s">
        <v>738</v>
      </c>
      <c r="C30" s="11" t="s">
        <v>66</v>
      </c>
      <c r="D30" s="39">
        <v>6.39</v>
      </c>
      <c r="E30" s="123">
        <v>43.478250000000003</v>
      </c>
      <c r="F30" s="123">
        <v>277.82601749999998</v>
      </c>
      <c r="G30" s="178">
        <f t="shared" si="0"/>
        <v>0</v>
      </c>
      <c r="H30" s="178">
        <f>D30*L30</f>
        <v>0</v>
      </c>
      <c r="I30" s="176">
        <f t="shared" si="2"/>
        <v>0</v>
      </c>
      <c r="J30" s="176">
        <f>F30*L30</f>
        <v>0</v>
      </c>
      <c r="K30" s="177"/>
      <c r="L30" s="177"/>
    </row>
    <row r="31" spans="1:12" outlineLevel="1">
      <c r="A31" s="23" t="s">
        <v>91</v>
      </c>
      <c r="B31" s="14" t="s">
        <v>146</v>
      </c>
      <c r="C31" s="11"/>
      <c r="D31" s="120"/>
      <c r="E31" s="123"/>
      <c r="F31" s="123"/>
      <c r="G31" s="178"/>
      <c r="H31" s="178"/>
      <c r="I31" s="176"/>
      <c r="J31" s="176"/>
      <c r="K31" s="177"/>
      <c r="L31" s="177"/>
    </row>
    <row r="32" spans="1:12" outlineLevel="1">
      <c r="A32" s="11" t="s">
        <v>408</v>
      </c>
      <c r="B32" s="43" t="s">
        <v>733</v>
      </c>
      <c r="C32" s="11" t="s">
        <v>66</v>
      </c>
      <c r="D32" s="39">
        <v>5.78</v>
      </c>
      <c r="E32" s="123">
        <v>30.209887500000004</v>
      </c>
      <c r="F32" s="123">
        <v>174.61314975000002</v>
      </c>
      <c r="G32" s="178">
        <f t="shared" si="0"/>
        <v>0</v>
      </c>
      <c r="H32" s="178">
        <f>D32*L32</f>
        <v>5.78</v>
      </c>
      <c r="I32" s="176">
        <f t="shared" si="2"/>
        <v>0</v>
      </c>
      <c r="J32" s="176">
        <f>F32*L32</f>
        <v>174.61314975000002</v>
      </c>
      <c r="K32" s="177"/>
      <c r="L32" s="177">
        <v>1</v>
      </c>
    </row>
    <row r="33" spans="1:12" outlineLevel="1">
      <c r="A33" s="11" t="s">
        <v>409</v>
      </c>
      <c r="B33" s="43" t="s">
        <v>734</v>
      </c>
      <c r="C33" s="11" t="s">
        <v>68</v>
      </c>
      <c r="D33" s="39">
        <v>12.96</v>
      </c>
      <c r="E33" s="123">
        <v>4.4852562499999999</v>
      </c>
      <c r="F33" s="123">
        <v>58.128921000000005</v>
      </c>
      <c r="G33" s="178">
        <f t="shared" si="0"/>
        <v>0</v>
      </c>
      <c r="H33" s="178">
        <f>D33*L33</f>
        <v>12.96</v>
      </c>
      <c r="I33" s="176">
        <f t="shared" si="2"/>
        <v>0</v>
      </c>
      <c r="J33" s="176">
        <f>F33*L33</f>
        <v>58.128921000000005</v>
      </c>
      <c r="K33" s="177"/>
      <c r="L33" s="177">
        <v>1</v>
      </c>
    </row>
    <row r="34" spans="1:12" outlineLevel="1">
      <c r="A34" s="11" t="s">
        <v>410</v>
      </c>
      <c r="B34" s="43" t="s">
        <v>738</v>
      </c>
      <c r="C34" s="11" t="s">
        <v>66</v>
      </c>
      <c r="D34" s="39">
        <v>1.06</v>
      </c>
      <c r="E34" s="123">
        <v>43.478250000000003</v>
      </c>
      <c r="F34" s="123">
        <v>46.086945000000007</v>
      </c>
      <c r="G34" s="178">
        <f t="shared" si="0"/>
        <v>0</v>
      </c>
      <c r="H34" s="178">
        <f>D34*L34</f>
        <v>1.06</v>
      </c>
      <c r="I34" s="176">
        <f t="shared" si="2"/>
        <v>0</v>
      </c>
      <c r="J34" s="176">
        <f>F34*L34</f>
        <v>46.086945000000007</v>
      </c>
      <c r="K34" s="177"/>
      <c r="L34" s="177">
        <v>1</v>
      </c>
    </row>
    <row r="35" spans="1:12" outlineLevel="1">
      <c r="A35" s="11"/>
      <c r="B35" s="12"/>
      <c r="C35" s="12"/>
      <c r="D35" s="160"/>
      <c r="E35" s="197">
        <v>14228.037672374996</v>
      </c>
      <c r="F35" s="197"/>
      <c r="G35" s="178"/>
      <c r="H35" s="178"/>
      <c r="I35" s="176"/>
      <c r="J35" s="176"/>
      <c r="K35" s="177"/>
      <c r="L35" s="177"/>
    </row>
    <row r="36" spans="1:12">
      <c r="A36" s="47"/>
      <c r="B36" s="43"/>
      <c r="C36" s="47"/>
      <c r="D36" s="49"/>
      <c r="E36" s="10"/>
      <c r="F36" s="10"/>
      <c r="G36" s="178"/>
      <c r="H36" s="178"/>
      <c r="I36" s="176"/>
      <c r="J36" s="176"/>
      <c r="K36" s="177"/>
      <c r="L36" s="177"/>
    </row>
    <row r="37" spans="1:12">
      <c r="A37" s="32">
        <v>3</v>
      </c>
      <c r="B37" s="157" t="s">
        <v>138</v>
      </c>
      <c r="C37" s="15"/>
      <c r="D37" s="51"/>
      <c r="E37" s="50"/>
      <c r="F37" s="50"/>
      <c r="G37" s="178"/>
      <c r="H37" s="178"/>
      <c r="I37" s="176"/>
      <c r="J37" s="176"/>
      <c r="K37" s="177"/>
      <c r="L37" s="177"/>
    </row>
    <row r="38" spans="1:12" outlineLevel="1">
      <c r="A38" s="8" t="s">
        <v>65</v>
      </c>
      <c r="B38" s="12" t="s">
        <v>220</v>
      </c>
      <c r="C38" s="10"/>
      <c r="D38" s="49"/>
      <c r="E38" s="53"/>
      <c r="F38" s="53"/>
      <c r="G38" s="178"/>
      <c r="H38" s="178"/>
      <c r="I38" s="176"/>
      <c r="J38" s="176"/>
      <c r="K38" s="177"/>
      <c r="L38" s="177"/>
    </row>
    <row r="39" spans="1:12" ht="25.5" outlineLevel="1">
      <c r="A39" s="47" t="s">
        <v>411</v>
      </c>
      <c r="B39" s="43" t="s">
        <v>219</v>
      </c>
      <c r="C39" s="11" t="s">
        <v>76</v>
      </c>
      <c r="D39" s="39">
        <v>399</v>
      </c>
      <c r="E39" s="123">
        <v>45.389793750000003</v>
      </c>
      <c r="F39" s="123">
        <v>18110.527706250003</v>
      </c>
      <c r="G39" s="178">
        <f t="shared" si="0"/>
        <v>0</v>
      </c>
      <c r="H39" s="178">
        <f t="shared" ref="H39:H45" si="4">D39*L39</f>
        <v>399</v>
      </c>
      <c r="I39" s="176">
        <f t="shared" si="2"/>
        <v>0</v>
      </c>
      <c r="J39" s="176">
        <f t="shared" ref="J39:J45" si="5">F39*L39</f>
        <v>18110.527706250003</v>
      </c>
      <c r="K39" s="177"/>
      <c r="L39" s="177">
        <v>1</v>
      </c>
    </row>
    <row r="40" spans="1:12" ht="38.25" outlineLevel="1">
      <c r="A40" s="47" t="s">
        <v>412</v>
      </c>
      <c r="B40" s="43" t="s">
        <v>739</v>
      </c>
      <c r="C40" s="47" t="s">
        <v>68</v>
      </c>
      <c r="D40" s="39">
        <v>73.61</v>
      </c>
      <c r="E40" s="123">
        <v>13.418287500000002</v>
      </c>
      <c r="F40" s="123">
        <v>987.72014287500008</v>
      </c>
      <c r="G40" s="178">
        <f t="shared" si="0"/>
        <v>0</v>
      </c>
      <c r="H40" s="178">
        <f t="shared" si="4"/>
        <v>73.61</v>
      </c>
      <c r="I40" s="176">
        <f t="shared" si="2"/>
        <v>0</v>
      </c>
      <c r="J40" s="176">
        <f t="shared" si="5"/>
        <v>987.72014287500008</v>
      </c>
      <c r="K40" s="177"/>
      <c r="L40" s="177">
        <v>1</v>
      </c>
    </row>
    <row r="41" spans="1:12" outlineLevel="1">
      <c r="A41" s="47" t="s">
        <v>413</v>
      </c>
      <c r="B41" s="43" t="s">
        <v>228</v>
      </c>
      <c r="C41" s="47" t="s">
        <v>68</v>
      </c>
      <c r="D41" s="39">
        <v>133.93</v>
      </c>
      <c r="E41" s="123">
        <v>29.685150000000004</v>
      </c>
      <c r="F41" s="123">
        <v>3975.7321395000008</v>
      </c>
      <c r="G41" s="178">
        <f t="shared" si="0"/>
        <v>0</v>
      </c>
      <c r="H41" s="178">
        <f t="shared" si="4"/>
        <v>133.93</v>
      </c>
      <c r="I41" s="176">
        <f t="shared" si="2"/>
        <v>0</v>
      </c>
      <c r="J41" s="176">
        <f t="shared" si="5"/>
        <v>3975.7321395000008</v>
      </c>
      <c r="K41" s="177"/>
      <c r="L41" s="177">
        <v>1</v>
      </c>
    </row>
    <row r="42" spans="1:12" outlineLevel="1">
      <c r="A42" s="47" t="s">
        <v>414</v>
      </c>
      <c r="B42" s="43" t="s">
        <v>741</v>
      </c>
      <c r="C42" s="47" t="s">
        <v>73</v>
      </c>
      <c r="D42" s="39">
        <v>654.17999999999995</v>
      </c>
      <c r="E42" s="123">
        <v>8.3333312500000005</v>
      </c>
      <c r="F42" s="123">
        <v>5451.4986371249997</v>
      </c>
      <c r="G42" s="178">
        <f t="shared" si="0"/>
        <v>0</v>
      </c>
      <c r="H42" s="178">
        <f t="shared" si="4"/>
        <v>654.17999999999995</v>
      </c>
      <c r="I42" s="176">
        <f t="shared" si="2"/>
        <v>0</v>
      </c>
      <c r="J42" s="176">
        <f t="shared" si="5"/>
        <v>5451.4986371249997</v>
      </c>
      <c r="K42" s="177"/>
      <c r="L42" s="177">
        <v>1</v>
      </c>
    </row>
    <row r="43" spans="1:12" outlineLevel="1">
      <c r="A43" s="47" t="s">
        <v>415</v>
      </c>
      <c r="B43" s="43" t="s">
        <v>740</v>
      </c>
      <c r="C43" s="47" t="s">
        <v>73</v>
      </c>
      <c r="D43" s="39">
        <v>383.55</v>
      </c>
      <c r="E43" s="123">
        <v>8.2958499999999997</v>
      </c>
      <c r="F43" s="123">
        <v>3181.8732675000001</v>
      </c>
      <c r="G43" s="178">
        <f t="shared" si="0"/>
        <v>0</v>
      </c>
      <c r="H43" s="178">
        <f t="shared" si="4"/>
        <v>383.55</v>
      </c>
      <c r="I43" s="176">
        <f t="shared" si="2"/>
        <v>0</v>
      </c>
      <c r="J43" s="176">
        <f t="shared" si="5"/>
        <v>3181.8732675000001</v>
      </c>
      <c r="K43" s="177"/>
      <c r="L43" s="177">
        <v>1</v>
      </c>
    </row>
    <row r="44" spans="1:12" ht="25.5" outlineLevel="1">
      <c r="A44" s="47" t="s">
        <v>416</v>
      </c>
      <c r="B44" s="43" t="s">
        <v>742</v>
      </c>
      <c r="C44" s="47" t="s">
        <v>66</v>
      </c>
      <c r="D44" s="39">
        <v>32.380000000000003</v>
      </c>
      <c r="E44" s="123">
        <v>381.53413749999999</v>
      </c>
      <c r="F44" s="123">
        <v>12354.075372250001</v>
      </c>
      <c r="G44" s="178">
        <f t="shared" si="0"/>
        <v>0</v>
      </c>
      <c r="H44" s="178">
        <f t="shared" si="4"/>
        <v>32.380000000000003</v>
      </c>
      <c r="I44" s="176">
        <f t="shared" si="2"/>
        <v>0</v>
      </c>
      <c r="J44" s="176">
        <f t="shared" si="5"/>
        <v>12354.075372250001</v>
      </c>
      <c r="K44" s="177"/>
      <c r="L44" s="177">
        <v>1</v>
      </c>
    </row>
    <row r="45" spans="1:12" ht="25.5" outlineLevel="1">
      <c r="A45" s="47" t="s">
        <v>745</v>
      </c>
      <c r="B45" s="43" t="s">
        <v>743</v>
      </c>
      <c r="C45" s="47" t="s">
        <v>66</v>
      </c>
      <c r="D45" s="39">
        <v>32.380000000000003</v>
      </c>
      <c r="E45" s="123">
        <v>37.718631250000001</v>
      </c>
      <c r="F45" s="123">
        <v>1221.3292798750001</v>
      </c>
      <c r="G45" s="178">
        <f t="shared" si="0"/>
        <v>0</v>
      </c>
      <c r="H45" s="178">
        <f t="shared" si="4"/>
        <v>32.380000000000003</v>
      </c>
      <c r="I45" s="176">
        <f t="shared" si="2"/>
        <v>0</v>
      </c>
      <c r="J45" s="176">
        <f t="shared" si="5"/>
        <v>1221.3292798750001</v>
      </c>
      <c r="K45" s="177"/>
      <c r="L45" s="177">
        <v>1</v>
      </c>
    </row>
    <row r="46" spans="1:12" ht="25.5" outlineLevel="1">
      <c r="A46" s="8" t="s">
        <v>77</v>
      </c>
      <c r="B46" s="12" t="s">
        <v>74</v>
      </c>
      <c r="C46" s="10"/>
      <c r="D46" s="120"/>
      <c r="E46" s="123"/>
      <c r="F46" s="123"/>
      <c r="G46" s="178"/>
      <c r="H46" s="178"/>
      <c r="I46" s="176"/>
      <c r="J46" s="176"/>
      <c r="K46" s="177"/>
      <c r="L46" s="177"/>
    </row>
    <row r="47" spans="1:12" outlineLevel="1">
      <c r="A47" s="47" t="s">
        <v>417</v>
      </c>
      <c r="B47" s="43" t="s">
        <v>228</v>
      </c>
      <c r="C47" s="47" t="s">
        <v>68</v>
      </c>
      <c r="D47" s="39">
        <v>707.67</v>
      </c>
      <c r="E47" s="123">
        <v>29.685150000000004</v>
      </c>
      <c r="F47" s="123">
        <v>21007.290100500002</v>
      </c>
      <c r="G47" s="178">
        <f t="shared" si="0"/>
        <v>0</v>
      </c>
      <c r="H47" s="178">
        <f>D47*L47</f>
        <v>707.67</v>
      </c>
      <c r="I47" s="176">
        <f t="shared" si="2"/>
        <v>0</v>
      </c>
      <c r="J47" s="176">
        <f>F47*L47</f>
        <v>21007.290100500002</v>
      </c>
      <c r="K47" s="177"/>
      <c r="L47" s="177">
        <v>1</v>
      </c>
    </row>
    <row r="48" spans="1:12" outlineLevel="1">
      <c r="A48" s="47" t="s">
        <v>418</v>
      </c>
      <c r="B48" s="43" t="s">
        <v>741</v>
      </c>
      <c r="C48" s="47" t="s">
        <v>73</v>
      </c>
      <c r="D48" s="39">
        <v>1248.55</v>
      </c>
      <c r="E48" s="123">
        <v>8.3333312500000005</v>
      </c>
      <c r="F48" s="123">
        <v>10404.5807321875</v>
      </c>
      <c r="G48" s="178">
        <f t="shared" si="0"/>
        <v>0</v>
      </c>
      <c r="H48" s="178">
        <f>D48*L48</f>
        <v>1248.55</v>
      </c>
      <c r="I48" s="176">
        <f t="shared" si="2"/>
        <v>0</v>
      </c>
      <c r="J48" s="176">
        <f>F48*L48</f>
        <v>10404.5807321875</v>
      </c>
      <c r="K48" s="177"/>
      <c r="L48" s="177">
        <v>1</v>
      </c>
    </row>
    <row r="49" spans="1:12" outlineLevel="1">
      <c r="A49" s="47" t="s">
        <v>419</v>
      </c>
      <c r="B49" s="43" t="s">
        <v>740</v>
      </c>
      <c r="C49" s="47" t="s">
        <v>73</v>
      </c>
      <c r="D49" s="39">
        <v>645.82000000000005</v>
      </c>
      <c r="E49" s="123">
        <v>8.2958499999999997</v>
      </c>
      <c r="F49" s="123">
        <v>5357.6258470000002</v>
      </c>
      <c r="G49" s="178">
        <f t="shared" si="0"/>
        <v>0</v>
      </c>
      <c r="H49" s="178">
        <f>D49*L49</f>
        <v>645.82000000000005</v>
      </c>
      <c r="I49" s="176">
        <f t="shared" si="2"/>
        <v>0</v>
      </c>
      <c r="J49" s="176">
        <f>F49*L49</f>
        <v>5357.6258470000002</v>
      </c>
      <c r="K49" s="177"/>
      <c r="L49" s="177">
        <v>1</v>
      </c>
    </row>
    <row r="50" spans="1:12" ht="25.5" outlineLevel="1">
      <c r="A50" s="47" t="s">
        <v>420</v>
      </c>
      <c r="B50" s="43" t="s">
        <v>742</v>
      </c>
      <c r="C50" s="47" t="s">
        <v>66</v>
      </c>
      <c r="D50" s="39">
        <v>40.93</v>
      </c>
      <c r="E50" s="123">
        <v>381.53413749999999</v>
      </c>
      <c r="F50" s="123">
        <v>15616.192247874998</v>
      </c>
      <c r="G50" s="178">
        <f t="shared" si="0"/>
        <v>0</v>
      </c>
      <c r="H50" s="178">
        <f>D50*L50</f>
        <v>40.93</v>
      </c>
      <c r="I50" s="176">
        <f t="shared" si="2"/>
        <v>0</v>
      </c>
      <c r="J50" s="176">
        <f>F50*L50</f>
        <v>15616.192247874998</v>
      </c>
      <c r="K50" s="177"/>
      <c r="L50" s="177">
        <v>1</v>
      </c>
    </row>
    <row r="51" spans="1:12" ht="25.5" outlineLevel="1">
      <c r="A51" s="47" t="s">
        <v>744</v>
      </c>
      <c r="B51" s="43" t="s">
        <v>743</v>
      </c>
      <c r="C51" s="47" t="s">
        <v>66</v>
      </c>
      <c r="D51" s="39">
        <v>40.93</v>
      </c>
      <c r="E51" s="123">
        <v>37.718631250000001</v>
      </c>
      <c r="F51" s="123">
        <v>1543.8235770625001</v>
      </c>
      <c r="G51" s="178">
        <f t="shared" si="0"/>
        <v>0</v>
      </c>
      <c r="H51" s="178">
        <f>D51*L51</f>
        <v>40.93</v>
      </c>
      <c r="I51" s="176">
        <f t="shared" si="2"/>
        <v>0</v>
      </c>
      <c r="J51" s="176">
        <f>F51*L51</f>
        <v>1543.8235770625001</v>
      </c>
      <c r="K51" s="177"/>
      <c r="L51" s="177">
        <v>1</v>
      </c>
    </row>
    <row r="52" spans="1:12" outlineLevel="1">
      <c r="A52" s="23" t="s">
        <v>147</v>
      </c>
      <c r="B52" s="14" t="s">
        <v>133</v>
      </c>
      <c r="C52" s="198"/>
      <c r="D52" s="198"/>
      <c r="E52" s="198"/>
      <c r="F52" s="198"/>
      <c r="G52" s="178"/>
      <c r="H52" s="178"/>
      <c r="I52" s="176"/>
      <c r="J52" s="176"/>
      <c r="K52" s="177"/>
      <c r="L52" s="177"/>
    </row>
    <row r="53" spans="1:12" outlineLevel="1">
      <c r="A53" s="11" t="s">
        <v>421</v>
      </c>
      <c r="B53" s="43" t="s">
        <v>746</v>
      </c>
      <c r="C53" s="11" t="s">
        <v>76</v>
      </c>
      <c r="D53" s="39">
        <v>56</v>
      </c>
      <c r="E53" s="123">
        <v>56.771599999999999</v>
      </c>
      <c r="F53" s="123">
        <v>3179.2096000000001</v>
      </c>
      <c r="G53" s="178">
        <f t="shared" si="0"/>
        <v>0</v>
      </c>
      <c r="H53" s="178">
        <f t="shared" ref="H53:H59" si="6">D53*L53</f>
        <v>56</v>
      </c>
      <c r="I53" s="176">
        <f t="shared" si="2"/>
        <v>0</v>
      </c>
      <c r="J53" s="176">
        <f t="shared" ref="J53:J59" si="7">F53*L53</f>
        <v>3179.2096000000001</v>
      </c>
      <c r="K53" s="177"/>
      <c r="L53" s="177">
        <v>1</v>
      </c>
    </row>
    <row r="54" spans="1:12" outlineLevel="1">
      <c r="A54" s="11" t="s">
        <v>422</v>
      </c>
      <c r="B54" s="43" t="s">
        <v>131</v>
      </c>
      <c r="C54" s="11" t="s">
        <v>63</v>
      </c>
      <c r="D54" s="39">
        <v>12</v>
      </c>
      <c r="E54" s="123">
        <v>41.454262499999999</v>
      </c>
      <c r="F54" s="123">
        <v>497.45114999999998</v>
      </c>
      <c r="G54" s="178">
        <f t="shared" si="0"/>
        <v>0</v>
      </c>
      <c r="H54" s="178">
        <f t="shared" si="6"/>
        <v>12</v>
      </c>
      <c r="I54" s="176">
        <f t="shared" si="2"/>
        <v>0</v>
      </c>
      <c r="J54" s="176">
        <f t="shared" si="7"/>
        <v>497.45114999999998</v>
      </c>
      <c r="K54" s="177"/>
      <c r="L54" s="177">
        <v>1</v>
      </c>
    </row>
    <row r="55" spans="1:12" ht="25.5" outlineLevel="1">
      <c r="A55" s="11" t="s">
        <v>423</v>
      </c>
      <c r="B55" s="43" t="s">
        <v>747</v>
      </c>
      <c r="C55" s="47" t="s">
        <v>68</v>
      </c>
      <c r="D55" s="39">
        <v>12.96</v>
      </c>
      <c r="E55" s="123">
        <v>13.418287500000002</v>
      </c>
      <c r="F55" s="123">
        <v>173.90100600000002</v>
      </c>
      <c r="G55" s="178">
        <f t="shared" si="0"/>
        <v>0</v>
      </c>
      <c r="H55" s="178">
        <f t="shared" si="6"/>
        <v>12.96</v>
      </c>
      <c r="I55" s="176">
        <f t="shared" si="2"/>
        <v>0</v>
      </c>
      <c r="J55" s="176">
        <f t="shared" si="7"/>
        <v>173.90100600000002</v>
      </c>
      <c r="K55" s="177"/>
      <c r="L55" s="177">
        <v>1</v>
      </c>
    </row>
    <row r="56" spans="1:12" outlineLevel="1">
      <c r="A56" s="11" t="s">
        <v>424</v>
      </c>
      <c r="B56" s="43" t="s">
        <v>229</v>
      </c>
      <c r="C56" s="47" t="s">
        <v>68</v>
      </c>
      <c r="D56" s="39">
        <v>7.2</v>
      </c>
      <c r="E56" s="123">
        <v>29.685150000000004</v>
      </c>
      <c r="F56" s="123">
        <v>213.73308000000003</v>
      </c>
      <c r="G56" s="178">
        <f t="shared" si="0"/>
        <v>0</v>
      </c>
      <c r="H56" s="178">
        <f t="shared" si="6"/>
        <v>7.2</v>
      </c>
      <c r="I56" s="176">
        <f t="shared" si="2"/>
        <v>0</v>
      </c>
      <c r="J56" s="176">
        <f t="shared" si="7"/>
        <v>213.73308000000003</v>
      </c>
      <c r="K56" s="177"/>
      <c r="L56" s="177">
        <v>1</v>
      </c>
    </row>
    <row r="57" spans="1:12" outlineLevel="1">
      <c r="A57" s="11" t="s">
        <v>611</v>
      </c>
      <c r="B57" s="43" t="s">
        <v>230</v>
      </c>
      <c r="C57" s="47" t="s">
        <v>63</v>
      </c>
      <c r="D57" s="39">
        <v>6.48</v>
      </c>
      <c r="E57" s="123">
        <v>690.06729375000009</v>
      </c>
      <c r="F57" s="123">
        <v>4471.636063500001</v>
      </c>
      <c r="G57" s="178">
        <f t="shared" si="0"/>
        <v>0</v>
      </c>
      <c r="H57" s="178">
        <f t="shared" si="6"/>
        <v>6.48</v>
      </c>
      <c r="I57" s="176">
        <f t="shared" si="2"/>
        <v>0</v>
      </c>
      <c r="J57" s="176">
        <f t="shared" si="7"/>
        <v>4471.636063500001</v>
      </c>
      <c r="K57" s="177"/>
      <c r="L57" s="177">
        <v>1</v>
      </c>
    </row>
    <row r="58" spans="1:12" ht="25.5" outlineLevel="1">
      <c r="A58" s="11" t="s">
        <v>612</v>
      </c>
      <c r="B58" s="43" t="s">
        <v>742</v>
      </c>
      <c r="C58" s="47" t="s">
        <v>66</v>
      </c>
      <c r="D58" s="39">
        <v>4.71</v>
      </c>
      <c r="E58" s="123">
        <v>381.53413749999999</v>
      </c>
      <c r="F58" s="123">
        <v>1797.025787625</v>
      </c>
      <c r="G58" s="178">
        <f t="shared" si="0"/>
        <v>0</v>
      </c>
      <c r="H58" s="178">
        <f t="shared" si="6"/>
        <v>4.71</v>
      </c>
      <c r="I58" s="176">
        <f t="shared" si="2"/>
        <v>0</v>
      </c>
      <c r="J58" s="176">
        <f t="shared" si="7"/>
        <v>1797.025787625</v>
      </c>
      <c r="K58" s="177"/>
      <c r="L58" s="177">
        <v>1</v>
      </c>
    </row>
    <row r="59" spans="1:12" ht="25.5" outlineLevel="1">
      <c r="A59" s="11" t="s">
        <v>748</v>
      </c>
      <c r="B59" s="43" t="s">
        <v>743</v>
      </c>
      <c r="C59" s="47" t="s">
        <v>66</v>
      </c>
      <c r="D59" s="39">
        <v>4.71</v>
      </c>
      <c r="E59" s="123">
        <v>37.718631250000001</v>
      </c>
      <c r="F59" s="123">
        <v>177.65475318750001</v>
      </c>
      <c r="G59" s="178">
        <f t="shared" si="0"/>
        <v>0</v>
      </c>
      <c r="H59" s="178">
        <f t="shared" si="6"/>
        <v>4.71</v>
      </c>
      <c r="I59" s="176">
        <f t="shared" si="2"/>
        <v>0</v>
      </c>
      <c r="J59" s="176">
        <f t="shared" si="7"/>
        <v>177.65475318750001</v>
      </c>
      <c r="K59" s="177"/>
      <c r="L59" s="177">
        <v>1</v>
      </c>
    </row>
    <row r="60" spans="1:12" outlineLevel="1">
      <c r="A60" s="23" t="s">
        <v>148</v>
      </c>
      <c r="B60" s="14" t="s">
        <v>244</v>
      </c>
      <c r="C60" s="198"/>
      <c r="D60" s="198"/>
      <c r="E60" s="198"/>
      <c r="F60" s="198"/>
      <c r="G60" s="178"/>
      <c r="H60" s="178"/>
      <c r="I60" s="176"/>
      <c r="J60" s="176"/>
      <c r="K60" s="177"/>
      <c r="L60" s="177"/>
    </row>
    <row r="61" spans="1:12" outlineLevel="1">
      <c r="A61" s="11" t="s">
        <v>425</v>
      </c>
      <c r="B61" s="43" t="s">
        <v>746</v>
      </c>
      <c r="C61" s="11" t="s">
        <v>76</v>
      </c>
      <c r="D61" s="39">
        <v>52.5</v>
      </c>
      <c r="E61" s="123">
        <v>56.771599999999999</v>
      </c>
      <c r="F61" s="123">
        <v>2980.509</v>
      </c>
      <c r="G61" s="178">
        <f t="shared" si="0"/>
        <v>0</v>
      </c>
      <c r="H61" s="178">
        <f t="shared" ref="H61:H67" si="8">D61*L61</f>
        <v>0</v>
      </c>
      <c r="I61" s="176">
        <f t="shared" si="2"/>
        <v>0</v>
      </c>
      <c r="J61" s="176">
        <f t="shared" ref="J61:J67" si="9">F61*L61</f>
        <v>0</v>
      </c>
      <c r="K61" s="177"/>
      <c r="L61" s="177"/>
    </row>
    <row r="62" spans="1:12" ht="25.5" outlineLevel="1">
      <c r="A62" s="11" t="s">
        <v>426</v>
      </c>
      <c r="B62" s="43" t="s">
        <v>747</v>
      </c>
      <c r="C62" s="47" t="s">
        <v>68</v>
      </c>
      <c r="D62" s="39">
        <v>27.97</v>
      </c>
      <c r="E62" s="123">
        <v>13.418287500000002</v>
      </c>
      <c r="F62" s="123">
        <v>375.30950137500002</v>
      </c>
      <c r="G62" s="178">
        <f t="shared" si="0"/>
        <v>0</v>
      </c>
      <c r="H62" s="178">
        <f t="shared" si="8"/>
        <v>0</v>
      </c>
      <c r="I62" s="176">
        <f t="shared" si="2"/>
        <v>0</v>
      </c>
      <c r="J62" s="176">
        <f t="shared" si="9"/>
        <v>0</v>
      </c>
      <c r="K62" s="177"/>
      <c r="L62" s="177"/>
    </row>
    <row r="63" spans="1:12" outlineLevel="1">
      <c r="A63" s="11" t="s">
        <v>427</v>
      </c>
      <c r="B63" s="43" t="s">
        <v>132</v>
      </c>
      <c r="C63" s="47" t="s">
        <v>68</v>
      </c>
      <c r="D63" s="39">
        <v>21.39</v>
      </c>
      <c r="E63" s="123">
        <v>37.59369375</v>
      </c>
      <c r="F63" s="123">
        <v>804.12910931249996</v>
      </c>
      <c r="G63" s="178">
        <f t="shared" si="0"/>
        <v>0</v>
      </c>
      <c r="H63" s="178">
        <f t="shared" si="8"/>
        <v>0</v>
      </c>
      <c r="I63" s="176">
        <f t="shared" si="2"/>
        <v>0</v>
      </c>
      <c r="J63" s="176">
        <f t="shared" si="9"/>
        <v>0</v>
      </c>
      <c r="K63" s="177"/>
      <c r="L63" s="177"/>
    </row>
    <row r="64" spans="1:12" outlineLevel="1">
      <c r="A64" s="11" t="s">
        <v>428</v>
      </c>
      <c r="B64" s="43" t="s">
        <v>741</v>
      </c>
      <c r="C64" s="47" t="s">
        <v>73</v>
      </c>
      <c r="D64" s="39">
        <v>34.36</v>
      </c>
      <c r="E64" s="123">
        <v>8.3333312500000005</v>
      </c>
      <c r="F64" s="123">
        <v>286.33326175000002</v>
      </c>
      <c r="G64" s="178">
        <f t="shared" si="0"/>
        <v>0</v>
      </c>
      <c r="H64" s="178">
        <f t="shared" si="8"/>
        <v>0</v>
      </c>
      <c r="I64" s="176">
        <f t="shared" si="2"/>
        <v>0</v>
      </c>
      <c r="J64" s="176">
        <f t="shared" si="9"/>
        <v>0</v>
      </c>
      <c r="K64" s="177"/>
      <c r="L64" s="177"/>
    </row>
    <row r="65" spans="1:12" outlineLevel="1">
      <c r="A65" s="11" t="s">
        <v>613</v>
      </c>
      <c r="B65" s="43" t="s">
        <v>740</v>
      </c>
      <c r="C65" s="47" t="s">
        <v>73</v>
      </c>
      <c r="D65" s="39">
        <v>37.909999999999997</v>
      </c>
      <c r="E65" s="123">
        <v>8.2958499999999997</v>
      </c>
      <c r="F65" s="123">
        <v>314.49567349999995</v>
      </c>
      <c r="G65" s="178">
        <f t="shared" si="0"/>
        <v>0</v>
      </c>
      <c r="H65" s="178">
        <f t="shared" si="8"/>
        <v>0</v>
      </c>
      <c r="I65" s="176">
        <f t="shared" si="2"/>
        <v>0</v>
      </c>
      <c r="J65" s="176">
        <f t="shared" si="9"/>
        <v>0</v>
      </c>
      <c r="K65" s="177"/>
      <c r="L65" s="177"/>
    </row>
    <row r="66" spans="1:12" ht="25.5" outlineLevel="1">
      <c r="A66" s="11" t="s">
        <v>614</v>
      </c>
      <c r="B66" s="43" t="s">
        <v>742</v>
      </c>
      <c r="C66" s="47" t="s">
        <v>66</v>
      </c>
      <c r="D66" s="39">
        <v>2.38</v>
      </c>
      <c r="E66" s="123">
        <v>381.53413749999999</v>
      </c>
      <c r="F66" s="123">
        <v>908.05124724999996</v>
      </c>
      <c r="G66" s="178">
        <f t="shared" si="0"/>
        <v>0</v>
      </c>
      <c r="H66" s="178">
        <f t="shared" si="8"/>
        <v>0</v>
      </c>
      <c r="I66" s="176">
        <f t="shared" si="2"/>
        <v>0</v>
      </c>
      <c r="J66" s="176">
        <f t="shared" si="9"/>
        <v>0</v>
      </c>
      <c r="K66" s="177"/>
      <c r="L66" s="177"/>
    </row>
    <row r="67" spans="1:12" ht="25.5" outlineLevel="1">
      <c r="A67" s="11" t="s">
        <v>749</v>
      </c>
      <c r="B67" s="43" t="s">
        <v>743</v>
      </c>
      <c r="C67" s="47" t="s">
        <v>66</v>
      </c>
      <c r="D67" s="39">
        <v>2.38</v>
      </c>
      <c r="E67" s="123">
        <v>37.718631250000001</v>
      </c>
      <c r="F67" s="123">
        <v>89.770342374999998</v>
      </c>
      <c r="G67" s="178">
        <f t="shared" si="0"/>
        <v>0</v>
      </c>
      <c r="H67" s="178">
        <f t="shared" si="8"/>
        <v>0</v>
      </c>
      <c r="I67" s="176">
        <f t="shared" si="2"/>
        <v>0</v>
      </c>
      <c r="J67" s="176">
        <f t="shared" si="9"/>
        <v>0</v>
      </c>
      <c r="K67" s="177"/>
      <c r="L67" s="177"/>
    </row>
    <row r="68" spans="1:12" outlineLevel="1">
      <c r="A68" s="8" t="s">
        <v>151</v>
      </c>
      <c r="B68" s="14" t="s">
        <v>243</v>
      </c>
      <c r="C68" s="200"/>
      <c r="D68" s="200"/>
      <c r="E68" s="200"/>
      <c r="F68" s="200"/>
      <c r="G68" s="178"/>
      <c r="H68" s="178"/>
      <c r="I68" s="176"/>
      <c r="J68" s="176"/>
      <c r="K68" s="177"/>
      <c r="L68" s="177"/>
    </row>
    <row r="69" spans="1:12" outlineLevel="1">
      <c r="A69" s="47" t="s">
        <v>429</v>
      </c>
      <c r="B69" s="43" t="s">
        <v>228</v>
      </c>
      <c r="C69" s="47" t="s">
        <v>68</v>
      </c>
      <c r="D69" s="39">
        <v>28.49</v>
      </c>
      <c r="E69" s="123">
        <v>29.685150000000004</v>
      </c>
      <c r="F69" s="123">
        <v>845.72992350000004</v>
      </c>
      <c r="G69" s="178">
        <f t="shared" si="0"/>
        <v>0</v>
      </c>
      <c r="H69" s="178">
        <f>D69*L69</f>
        <v>0</v>
      </c>
      <c r="I69" s="176">
        <f t="shared" si="2"/>
        <v>0</v>
      </c>
      <c r="J69" s="176">
        <f>F69*L69</f>
        <v>0</v>
      </c>
      <c r="K69" s="177"/>
      <c r="L69" s="177"/>
    </row>
    <row r="70" spans="1:12" outlineLevel="1">
      <c r="A70" s="47" t="s">
        <v>430</v>
      </c>
      <c r="B70" s="43" t="s">
        <v>741</v>
      </c>
      <c r="C70" s="47" t="s">
        <v>73</v>
      </c>
      <c r="D70" s="39">
        <v>62.91</v>
      </c>
      <c r="E70" s="123">
        <v>8.3333312500000005</v>
      </c>
      <c r="F70" s="123">
        <v>524.24986893749997</v>
      </c>
      <c r="G70" s="178">
        <f t="shared" si="0"/>
        <v>0</v>
      </c>
      <c r="H70" s="178">
        <f>D70*L70</f>
        <v>0</v>
      </c>
      <c r="I70" s="176">
        <f t="shared" si="2"/>
        <v>0</v>
      </c>
      <c r="J70" s="176">
        <f>F70*L70</f>
        <v>0</v>
      </c>
      <c r="K70" s="177"/>
      <c r="L70" s="177"/>
    </row>
    <row r="71" spans="1:12" outlineLevel="1">
      <c r="A71" s="47" t="s">
        <v>615</v>
      </c>
      <c r="B71" s="43" t="s">
        <v>740</v>
      </c>
      <c r="C71" s="47" t="s">
        <v>73</v>
      </c>
      <c r="D71" s="39">
        <v>26.82</v>
      </c>
      <c r="E71" s="123">
        <v>8.2958499999999997</v>
      </c>
      <c r="F71" s="123">
        <v>222.494697</v>
      </c>
      <c r="G71" s="178">
        <f t="shared" si="0"/>
        <v>0</v>
      </c>
      <c r="H71" s="178">
        <f>D71*L71</f>
        <v>0</v>
      </c>
      <c r="I71" s="176">
        <f t="shared" si="2"/>
        <v>0</v>
      </c>
      <c r="J71" s="176">
        <f>F71*L71</f>
        <v>0</v>
      </c>
      <c r="K71" s="177"/>
      <c r="L71" s="177"/>
    </row>
    <row r="72" spans="1:12" ht="25.5" outlineLevel="1">
      <c r="A72" s="47" t="s">
        <v>616</v>
      </c>
      <c r="B72" s="43" t="s">
        <v>742</v>
      </c>
      <c r="C72" s="47" t="s">
        <v>66</v>
      </c>
      <c r="D72" s="39">
        <v>1.52</v>
      </c>
      <c r="E72" s="123">
        <v>381.53413749999999</v>
      </c>
      <c r="F72" s="123">
        <v>579.93188899999996</v>
      </c>
      <c r="G72" s="178">
        <f t="shared" si="0"/>
        <v>0</v>
      </c>
      <c r="H72" s="178">
        <f>D72*L72</f>
        <v>0</v>
      </c>
      <c r="I72" s="176">
        <f t="shared" si="2"/>
        <v>0</v>
      </c>
      <c r="J72" s="176">
        <f>F72*L72</f>
        <v>0</v>
      </c>
      <c r="K72" s="177"/>
      <c r="L72" s="177"/>
    </row>
    <row r="73" spans="1:12" ht="25.5" outlineLevel="1">
      <c r="A73" s="47" t="s">
        <v>750</v>
      </c>
      <c r="B73" s="43" t="s">
        <v>743</v>
      </c>
      <c r="C73" s="47" t="s">
        <v>66</v>
      </c>
      <c r="D73" s="39">
        <v>1.52</v>
      </c>
      <c r="E73" s="123">
        <v>37.718631250000001</v>
      </c>
      <c r="F73" s="123">
        <v>57.332319500000004</v>
      </c>
      <c r="G73" s="178">
        <f t="shared" si="0"/>
        <v>0</v>
      </c>
      <c r="H73" s="178">
        <f>D73*L73</f>
        <v>0</v>
      </c>
      <c r="I73" s="176">
        <f t="shared" si="2"/>
        <v>0</v>
      </c>
      <c r="J73" s="176">
        <f>F73*L73</f>
        <v>0</v>
      </c>
      <c r="K73" s="177"/>
      <c r="L73" s="177"/>
    </row>
    <row r="74" spans="1:12" outlineLevel="1">
      <c r="A74" s="8" t="s">
        <v>1061</v>
      </c>
      <c r="B74" s="14" t="s">
        <v>1062</v>
      </c>
      <c r="C74" s="200"/>
      <c r="D74" s="200"/>
      <c r="E74" s="200"/>
      <c r="F74" s="200"/>
      <c r="G74" s="178"/>
      <c r="H74" s="178"/>
      <c r="I74" s="176"/>
      <c r="J74" s="176"/>
      <c r="K74" s="177"/>
      <c r="L74" s="177"/>
    </row>
    <row r="75" spans="1:12" outlineLevel="1">
      <c r="A75" s="47" t="s">
        <v>1063</v>
      </c>
      <c r="B75" s="43" t="s">
        <v>228</v>
      </c>
      <c r="C75" s="47" t="s">
        <v>68</v>
      </c>
      <c r="D75" s="39">
        <v>6.53</v>
      </c>
      <c r="E75" s="123">
        <v>29.685150000000004</v>
      </c>
      <c r="F75" s="123">
        <v>193.84402950000003</v>
      </c>
      <c r="G75" s="178">
        <f t="shared" si="0"/>
        <v>0</v>
      </c>
      <c r="H75" s="178">
        <f>D75*L75</f>
        <v>0</v>
      </c>
      <c r="I75" s="176">
        <f t="shared" si="2"/>
        <v>0</v>
      </c>
      <c r="J75" s="176">
        <f>F75*L75</f>
        <v>0</v>
      </c>
      <c r="K75" s="177"/>
      <c r="L75" s="177"/>
    </row>
    <row r="76" spans="1:12" outlineLevel="1">
      <c r="A76" s="47" t="s">
        <v>1064</v>
      </c>
      <c r="B76" s="43" t="s">
        <v>741</v>
      </c>
      <c r="C76" s="47" t="s">
        <v>73</v>
      </c>
      <c r="D76" s="39">
        <v>20.2</v>
      </c>
      <c r="E76" s="123">
        <v>8.3333312500000005</v>
      </c>
      <c r="F76" s="123">
        <v>168.33329125</v>
      </c>
      <c r="G76" s="178">
        <f t="shared" ref="G76:G139" si="10">K76*D76</f>
        <v>0</v>
      </c>
      <c r="H76" s="178">
        <f>D76*L76</f>
        <v>0</v>
      </c>
      <c r="I76" s="176">
        <f t="shared" ref="I76:I139" si="11">F76*K76</f>
        <v>0</v>
      </c>
      <c r="J76" s="176">
        <f>F76*L76</f>
        <v>0</v>
      </c>
      <c r="K76" s="177"/>
      <c r="L76" s="177"/>
    </row>
    <row r="77" spans="1:12" outlineLevel="1">
      <c r="A77" s="47" t="s">
        <v>1065</v>
      </c>
      <c r="B77" s="43" t="s">
        <v>740</v>
      </c>
      <c r="C77" s="47" t="s">
        <v>73</v>
      </c>
      <c r="D77" s="39">
        <v>9.3000000000000007</v>
      </c>
      <c r="E77" s="123">
        <v>8.2958499999999997</v>
      </c>
      <c r="F77" s="123">
        <v>77.151404999999997</v>
      </c>
      <c r="G77" s="178">
        <f t="shared" si="10"/>
        <v>0</v>
      </c>
      <c r="H77" s="178">
        <f>D77*L77</f>
        <v>0</v>
      </c>
      <c r="I77" s="176">
        <f t="shared" si="11"/>
        <v>0</v>
      </c>
      <c r="J77" s="176">
        <f>F77*L77</f>
        <v>0</v>
      </c>
      <c r="K77" s="177"/>
      <c r="L77" s="177"/>
    </row>
    <row r="78" spans="1:12" ht="25.5" outlineLevel="1">
      <c r="A78" s="47" t="s">
        <v>1066</v>
      </c>
      <c r="B78" s="43" t="s">
        <v>742</v>
      </c>
      <c r="C78" s="47" t="s">
        <v>66</v>
      </c>
      <c r="D78" s="39">
        <v>0.43</v>
      </c>
      <c r="E78" s="123">
        <v>381.53413749999999</v>
      </c>
      <c r="F78" s="123">
        <v>164.059679125</v>
      </c>
      <c r="G78" s="178">
        <f t="shared" si="10"/>
        <v>0</v>
      </c>
      <c r="H78" s="178">
        <f>D78*L78</f>
        <v>0</v>
      </c>
      <c r="I78" s="176">
        <f t="shared" si="11"/>
        <v>0</v>
      </c>
      <c r="J78" s="176">
        <f>F78*L78</f>
        <v>0</v>
      </c>
      <c r="K78" s="177"/>
      <c r="L78" s="177"/>
    </row>
    <row r="79" spans="1:12" ht="25.5" outlineLevel="1">
      <c r="A79" s="47" t="s">
        <v>1067</v>
      </c>
      <c r="B79" s="43" t="s">
        <v>743</v>
      </c>
      <c r="C79" s="47" t="s">
        <v>66</v>
      </c>
      <c r="D79" s="39">
        <v>0.43</v>
      </c>
      <c r="E79" s="123">
        <v>37.718631250000001</v>
      </c>
      <c r="F79" s="123">
        <v>16.219011437500001</v>
      </c>
      <c r="G79" s="178">
        <f t="shared" si="10"/>
        <v>0</v>
      </c>
      <c r="H79" s="178">
        <f>D79*L79</f>
        <v>0</v>
      </c>
      <c r="I79" s="176">
        <f t="shared" si="11"/>
        <v>0</v>
      </c>
      <c r="J79" s="176">
        <f>F79*L79</f>
        <v>0</v>
      </c>
      <c r="K79" s="177"/>
      <c r="L79" s="177"/>
    </row>
    <row r="80" spans="1:12" outlineLevel="1" collapsed="1">
      <c r="A80" s="12"/>
      <c r="B80" s="12"/>
      <c r="C80" s="12"/>
      <c r="D80" s="160"/>
      <c r="E80" s="197">
        <v>118330.82474012503</v>
      </c>
      <c r="F80" s="197"/>
      <c r="G80" s="178"/>
      <c r="H80" s="178"/>
      <c r="I80" s="176"/>
      <c r="J80" s="176"/>
      <c r="K80" s="177"/>
      <c r="L80" s="177"/>
    </row>
    <row r="81" spans="1:12">
      <c r="A81" s="47"/>
      <c r="B81" s="43"/>
      <c r="C81" s="47"/>
      <c r="D81" s="49"/>
      <c r="E81" s="10"/>
      <c r="F81" s="10"/>
      <c r="G81" s="178"/>
      <c r="H81" s="178"/>
      <c r="I81" s="176"/>
      <c r="J81" s="176"/>
      <c r="K81" s="177"/>
      <c r="L81" s="177"/>
    </row>
    <row r="82" spans="1:12">
      <c r="A82" s="32">
        <v>4</v>
      </c>
      <c r="B82" s="157" t="s">
        <v>92</v>
      </c>
      <c r="C82" s="15"/>
      <c r="D82" s="50"/>
      <c r="E82" s="50"/>
      <c r="F82" s="50"/>
      <c r="G82" s="178"/>
      <c r="H82" s="178"/>
      <c r="I82" s="176"/>
      <c r="J82" s="176"/>
      <c r="K82" s="177"/>
      <c r="L82" s="177"/>
    </row>
    <row r="83" spans="1:12" outlineLevel="1">
      <c r="A83" s="8" t="s">
        <v>67</v>
      </c>
      <c r="B83" s="12" t="s">
        <v>105</v>
      </c>
      <c r="C83" s="10"/>
      <c r="D83" s="120"/>
      <c r="E83" s="53"/>
      <c r="F83" s="53"/>
      <c r="G83" s="178"/>
      <c r="H83" s="178"/>
      <c r="I83" s="176"/>
      <c r="J83" s="176"/>
      <c r="K83" s="177"/>
      <c r="L83" s="177"/>
    </row>
    <row r="84" spans="1:12" ht="25.5" outlineLevel="1">
      <c r="A84" s="47" t="s">
        <v>431</v>
      </c>
      <c r="B84" s="43" t="s">
        <v>751</v>
      </c>
      <c r="C84" s="47" t="s">
        <v>68</v>
      </c>
      <c r="D84" s="39">
        <v>459.2</v>
      </c>
      <c r="E84" s="123">
        <v>21.114437499999998</v>
      </c>
      <c r="F84" s="123">
        <v>9695.7496999999985</v>
      </c>
      <c r="G84" s="178">
        <f t="shared" si="10"/>
        <v>13.776</v>
      </c>
      <c r="H84" s="178">
        <f>D84*L84</f>
        <v>243.376</v>
      </c>
      <c r="I84" s="176">
        <f t="shared" si="11"/>
        <v>290.87249099999997</v>
      </c>
      <c r="J84" s="176">
        <f>F84*L84</f>
        <v>5138.7473409999993</v>
      </c>
      <c r="K84" s="177">
        <v>0.03</v>
      </c>
      <c r="L84" s="177">
        <v>0.53</v>
      </c>
    </row>
    <row r="85" spans="1:12" outlineLevel="1">
      <c r="A85" s="47" t="s">
        <v>432</v>
      </c>
      <c r="B85" s="43" t="s">
        <v>741</v>
      </c>
      <c r="C85" s="47" t="s">
        <v>73</v>
      </c>
      <c r="D85" s="39">
        <v>1730.55</v>
      </c>
      <c r="E85" s="123">
        <v>8.3333312500000005</v>
      </c>
      <c r="F85" s="123">
        <v>14421.246394687501</v>
      </c>
      <c r="G85" s="178">
        <f t="shared" si="10"/>
        <v>51.916499999999999</v>
      </c>
      <c r="H85" s="178">
        <f>D85*L85</f>
        <v>917.19150000000002</v>
      </c>
      <c r="I85" s="176">
        <f t="shared" si="11"/>
        <v>432.63739184062501</v>
      </c>
      <c r="J85" s="176">
        <f>F85*L85</f>
        <v>7643.2605891843759</v>
      </c>
      <c r="K85" s="177">
        <v>0.03</v>
      </c>
      <c r="L85" s="177">
        <v>0.53</v>
      </c>
    </row>
    <row r="86" spans="1:12" outlineLevel="1">
      <c r="A86" s="47" t="s">
        <v>433</v>
      </c>
      <c r="B86" s="43" t="s">
        <v>740</v>
      </c>
      <c r="C86" s="47" t="s">
        <v>73</v>
      </c>
      <c r="D86" s="39">
        <v>628.91</v>
      </c>
      <c r="E86" s="123">
        <v>8.2958499999999997</v>
      </c>
      <c r="F86" s="123">
        <v>5217.3430234999996</v>
      </c>
      <c r="G86" s="178">
        <f t="shared" si="10"/>
        <v>18.867299999999997</v>
      </c>
      <c r="H86" s="178">
        <f>D86*L86</f>
        <v>333.32229999999998</v>
      </c>
      <c r="I86" s="176">
        <f t="shared" si="11"/>
        <v>156.52029070499998</v>
      </c>
      <c r="J86" s="176">
        <f>F86*L86</f>
        <v>2765.191802455</v>
      </c>
      <c r="K86" s="177">
        <v>0.03</v>
      </c>
      <c r="L86" s="177">
        <v>0.53</v>
      </c>
    </row>
    <row r="87" spans="1:12" ht="25.5" outlineLevel="1">
      <c r="A87" s="47" t="s">
        <v>434</v>
      </c>
      <c r="B87" s="43" t="s">
        <v>742</v>
      </c>
      <c r="C87" s="47" t="s">
        <v>66</v>
      </c>
      <c r="D87" s="39">
        <v>25.19</v>
      </c>
      <c r="E87" s="123">
        <v>381.53413749999999</v>
      </c>
      <c r="F87" s="123">
        <v>9610.8449236249999</v>
      </c>
      <c r="G87" s="178">
        <f t="shared" si="10"/>
        <v>0.75570000000000004</v>
      </c>
      <c r="H87" s="178">
        <f>D87*L87</f>
        <v>13.350700000000002</v>
      </c>
      <c r="I87" s="176">
        <f t="shared" si="11"/>
        <v>288.32534770874997</v>
      </c>
      <c r="J87" s="176">
        <f>F87*L87</f>
        <v>5093.74780952125</v>
      </c>
      <c r="K87" s="177">
        <v>0.03</v>
      </c>
      <c r="L87" s="177">
        <v>0.53</v>
      </c>
    </row>
    <row r="88" spans="1:12" ht="25.5" outlineLevel="1">
      <c r="A88" s="47" t="s">
        <v>861</v>
      </c>
      <c r="B88" s="43" t="s">
        <v>743</v>
      </c>
      <c r="C88" s="47" t="s">
        <v>66</v>
      </c>
      <c r="D88" s="39">
        <v>25.19</v>
      </c>
      <c r="E88" s="123">
        <v>37.718631250000001</v>
      </c>
      <c r="F88" s="123">
        <v>950.13232118750011</v>
      </c>
      <c r="G88" s="178">
        <f t="shared" si="10"/>
        <v>0.75570000000000004</v>
      </c>
      <c r="H88" s="178">
        <f>D88*L88</f>
        <v>13.350700000000002</v>
      </c>
      <c r="I88" s="176">
        <f t="shared" si="11"/>
        <v>28.503969635625001</v>
      </c>
      <c r="J88" s="176">
        <f>F88*L88</f>
        <v>503.57013022937508</v>
      </c>
      <c r="K88" s="177">
        <v>0.03</v>
      </c>
      <c r="L88" s="177">
        <v>0.53</v>
      </c>
    </row>
    <row r="89" spans="1:12" outlineLevel="1">
      <c r="A89" s="8" t="s">
        <v>69</v>
      </c>
      <c r="B89" s="12" t="s">
        <v>106</v>
      </c>
      <c r="C89" s="10"/>
      <c r="D89" s="120"/>
      <c r="E89" s="123"/>
      <c r="F89" s="123"/>
      <c r="G89" s="178"/>
      <c r="H89" s="178"/>
      <c r="I89" s="176"/>
      <c r="J89" s="176"/>
      <c r="K89" s="177"/>
      <c r="L89" s="177"/>
    </row>
    <row r="90" spans="1:12" ht="25.5" outlineLevel="1">
      <c r="A90" s="47" t="s">
        <v>435</v>
      </c>
      <c r="B90" s="43" t="s">
        <v>752</v>
      </c>
      <c r="C90" s="47" t="s">
        <v>68</v>
      </c>
      <c r="D90" s="39">
        <v>714.44</v>
      </c>
      <c r="E90" s="123">
        <v>92.866043749999989</v>
      </c>
      <c r="F90" s="123">
        <v>66347.21629674999</v>
      </c>
      <c r="G90" s="178">
        <f t="shared" si="10"/>
        <v>21.433199999999999</v>
      </c>
      <c r="H90" s="178">
        <f>D90*L90</f>
        <v>378.65320000000003</v>
      </c>
      <c r="I90" s="176">
        <f t="shared" si="11"/>
        <v>1990.4164889024996</v>
      </c>
      <c r="J90" s="176">
        <f>F90*L90</f>
        <v>35164.0246372775</v>
      </c>
      <c r="K90" s="177">
        <v>0.03</v>
      </c>
      <c r="L90" s="177">
        <v>0.53</v>
      </c>
    </row>
    <row r="91" spans="1:12" outlineLevel="1">
      <c r="A91" s="47" t="s">
        <v>436</v>
      </c>
      <c r="B91" s="43" t="s">
        <v>741</v>
      </c>
      <c r="C91" s="47" t="s">
        <v>73</v>
      </c>
      <c r="D91" s="39">
        <v>1152.73</v>
      </c>
      <c r="E91" s="123">
        <v>8.3333312500000005</v>
      </c>
      <c r="F91" s="123">
        <v>9606.0809318125011</v>
      </c>
      <c r="G91" s="178">
        <f t="shared" si="10"/>
        <v>34.581899999999997</v>
      </c>
      <c r="H91" s="178">
        <f>D91*L91</f>
        <v>610.94690000000003</v>
      </c>
      <c r="I91" s="176">
        <f t="shared" si="11"/>
        <v>288.18242795437504</v>
      </c>
      <c r="J91" s="176">
        <f>F91*L91</f>
        <v>5091.2228938606258</v>
      </c>
      <c r="K91" s="177">
        <v>0.03</v>
      </c>
      <c r="L91" s="177">
        <v>0.53</v>
      </c>
    </row>
    <row r="92" spans="1:12" outlineLevel="1">
      <c r="A92" s="47" t="s">
        <v>437</v>
      </c>
      <c r="B92" s="43" t="s">
        <v>740</v>
      </c>
      <c r="C92" s="47" t="s">
        <v>73</v>
      </c>
      <c r="D92" s="39">
        <v>581.17999999999995</v>
      </c>
      <c r="E92" s="123">
        <v>8.2958499999999997</v>
      </c>
      <c r="F92" s="123">
        <v>4821.382102999999</v>
      </c>
      <c r="G92" s="178">
        <f t="shared" si="10"/>
        <v>17.435399999999998</v>
      </c>
      <c r="H92" s="178">
        <f>D92*L92</f>
        <v>308.02539999999999</v>
      </c>
      <c r="I92" s="176">
        <f t="shared" si="11"/>
        <v>144.64146308999997</v>
      </c>
      <c r="J92" s="176">
        <f>F92*L92</f>
        <v>2555.3325145899994</v>
      </c>
      <c r="K92" s="177">
        <v>0.03</v>
      </c>
      <c r="L92" s="177">
        <v>0.53</v>
      </c>
    </row>
    <row r="93" spans="1:12" ht="25.5" outlineLevel="1">
      <c r="A93" s="47" t="s">
        <v>617</v>
      </c>
      <c r="B93" s="43" t="s">
        <v>742</v>
      </c>
      <c r="C93" s="47" t="s">
        <v>66</v>
      </c>
      <c r="D93" s="39">
        <v>41.19</v>
      </c>
      <c r="E93" s="123">
        <v>381.53413749999999</v>
      </c>
      <c r="F93" s="123">
        <v>15715.391123624999</v>
      </c>
      <c r="G93" s="178">
        <f t="shared" si="10"/>
        <v>1.2356999999999998</v>
      </c>
      <c r="H93" s="178">
        <f>D93*L93</f>
        <v>21.8307</v>
      </c>
      <c r="I93" s="176">
        <f t="shared" si="11"/>
        <v>471.46173370874993</v>
      </c>
      <c r="J93" s="176">
        <f>F93*L93</f>
        <v>8329.1572955212505</v>
      </c>
      <c r="K93" s="177">
        <v>0.03</v>
      </c>
      <c r="L93" s="177">
        <v>0.53</v>
      </c>
    </row>
    <row r="94" spans="1:12" ht="25.5" outlineLevel="1">
      <c r="A94" s="47" t="s">
        <v>1040</v>
      </c>
      <c r="B94" s="43" t="s">
        <v>743</v>
      </c>
      <c r="C94" s="47" t="s">
        <v>66</v>
      </c>
      <c r="D94" s="39">
        <v>41.19</v>
      </c>
      <c r="E94" s="123">
        <v>37.718631250000001</v>
      </c>
      <c r="F94" s="123">
        <v>1553.6304211874999</v>
      </c>
      <c r="G94" s="178">
        <f t="shared" si="10"/>
        <v>1.2356999999999998</v>
      </c>
      <c r="H94" s="178">
        <f>D94*L94</f>
        <v>21.8307</v>
      </c>
      <c r="I94" s="176">
        <f t="shared" si="11"/>
        <v>46.608912635624996</v>
      </c>
      <c r="J94" s="176">
        <f>F94*L94</f>
        <v>823.42412322937503</v>
      </c>
      <c r="K94" s="177">
        <v>0.03</v>
      </c>
      <c r="L94" s="177">
        <v>0.53</v>
      </c>
    </row>
    <row r="95" spans="1:12" outlineLevel="1">
      <c r="A95" s="8" t="s">
        <v>70</v>
      </c>
      <c r="B95" s="12" t="s">
        <v>93</v>
      </c>
      <c r="C95" s="10"/>
      <c r="D95" s="120"/>
      <c r="E95" s="123"/>
      <c r="F95" s="123"/>
      <c r="G95" s="178"/>
      <c r="H95" s="178"/>
      <c r="I95" s="176"/>
      <c r="J95" s="176"/>
      <c r="K95" s="177"/>
      <c r="L95" s="177"/>
    </row>
    <row r="96" spans="1:12" ht="38.25" outlineLevel="1">
      <c r="A96" s="47" t="s">
        <v>438</v>
      </c>
      <c r="B96" s="43" t="s">
        <v>1018</v>
      </c>
      <c r="C96" s="47" t="s">
        <v>76</v>
      </c>
      <c r="D96" s="39">
        <v>262.10000000000002</v>
      </c>
      <c r="E96" s="123">
        <v>35.232374999999998</v>
      </c>
      <c r="F96" s="123">
        <v>9234.4054875000002</v>
      </c>
      <c r="G96" s="178">
        <f t="shared" si="10"/>
        <v>0</v>
      </c>
      <c r="H96" s="178">
        <f>D96*L96</f>
        <v>131.05000000000001</v>
      </c>
      <c r="I96" s="176">
        <f t="shared" si="11"/>
        <v>0</v>
      </c>
      <c r="J96" s="176">
        <f>F96*L96</f>
        <v>4617.2027437500001</v>
      </c>
      <c r="K96" s="177"/>
      <c r="L96" s="177">
        <v>0.5</v>
      </c>
    </row>
    <row r="97" spans="1:17" outlineLevel="1">
      <c r="A97" s="8" t="s">
        <v>108</v>
      </c>
      <c r="B97" s="12" t="s">
        <v>245</v>
      </c>
      <c r="C97" s="47"/>
      <c r="D97" s="120"/>
      <c r="E97" s="123"/>
      <c r="F97" s="123"/>
      <c r="G97" s="178"/>
      <c r="H97" s="178"/>
      <c r="I97" s="176"/>
      <c r="J97" s="176"/>
      <c r="K97" s="177"/>
      <c r="L97" s="177"/>
    </row>
    <row r="98" spans="1:17" ht="25.5" outlineLevel="1">
      <c r="A98" s="47" t="s">
        <v>439</v>
      </c>
      <c r="B98" s="43" t="s">
        <v>752</v>
      </c>
      <c r="C98" s="47" t="s">
        <v>68</v>
      </c>
      <c r="D98" s="39">
        <v>17.29</v>
      </c>
      <c r="E98" s="123">
        <v>92.866043749999989</v>
      </c>
      <c r="F98" s="123">
        <v>1605.6538964374997</v>
      </c>
      <c r="G98" s="178">
        <f t="shared" si="10"/>
        <v>0</v>
      </c>
      <c r="H98" s="178">
        <f>D98*L98</f>
        <v>0</v>
      </c>
      <c r="I98" s="176">
        <f t="shared" si="11"/>
        <v>0</v>
      </c>
      <c r="J98" s="176">
        <f>F98*L98</f>
        <v>0</v>
      </c>
      <c r="K98" s="177"/>
      <c r="L98" s="177"/>
    </row>
    <row r="99" spans="1:17" outlineLevel="1">
      <c r="A99" s="47" t="s">
        <v>440</v>
      </c>
      <c r="B99" s="43" t="s">
        <v>741</v>
      </c>
      <c r="C99" s="47" t="s">
        <v>73</v>
      </c>
      <c r="D99" s="39">
        <v>48.82</v>
      </c>
      <c r="E99" s="123">
        <v>8.3333312500000005</v>
      </c>
      <c r="F99" s="123">
        <v>406.83323162500005</v>
      </c>
      <c r="G99" s="178">
        <f t="shared" si="10"/>
        <v>0</v>
      </c>
      <c r="H99" s="178">
        <f>D99*L99</f>
        <v>0</v>
      </c>
      <c r="I99" s="176">
        <f t="shared" si="11"/>
        <v>0</v>
      </c>
      <c r="J99" s="176">
        <f>F99*L99</f>
        <v>0</v>
      </c>
      <c r="K99" s="177"/>
      <c r="L99" s="177"/>
    </row>
    <row r="100" spans="1:17" outlineLevel="1">
      <c r="A100" s="47" t="s">
        <v>441</v>
      </c>
      <c r="B100" s="43" t="s">
        <v>740</v>
      </c>
      <c r="C100" s="47" t="s">
        <v>73</v>
      </c>
      <c r="D100" s="39">
        <v>20.36</v>
      </c>
      <c r="E100" s="123">
        <v>8.2958499999999997</v>
      </c>
      <c r="F100" s="123">
        <v>168.90350599999999</v>
      </c>
      <c r="G100" s="178">
        <f t="shared" si="10"/>
        <v>0</v>
      </c>
      <c r="H100" s="178">
        <f>D100*L100</f>
        <v>0</v>
      </c>
      <c r="I100" s="176">
        <f t="shared" si="11"/>
        <v>0</v>
      </c>
      <c r="J100" s="176">
        <f>F100*L100</f>
        <v>0</v>
      </c>
      <c r="K100" s="177"/>
      <c r="L100" s="177"/>
    </row>
    <row r="101" spans="1:17" ht="25.5" outlineLevel="1">
      <c r="A101" s="47" t="s">
        <v>442</v>
      </c>
      <c r="B101" s="43" t="s">
        <v>742</v>
      </c>
      <c r="C101" s="47" t="s">
        <v>66</v>
      </c>
      <c r="D101" s="39">
        <v>0.8</v>
      </c>
      <c r="E101" s="123">
        <v>381.53413749999999</v>
      </c>
      <c r="F101" s="123">
        <v>305.22730999999999</v>
      </c>
      <c r="G101" s="178">
        <f t="shared" si="10"/>
        <v>0</v>
      </c>
      <c r="H101" s="178">
        <f>D101*L101</f>
        <v>0</v>
      </c>
      <c r="I101" s="176">
        <f t="shared" si="11"/>
        <v>0</v>
      </c>
      <c r="J101" s="176">
        <f>F101*L101</f>
        <v>0</v>
      </c>
      <c r="K101" s="177"/>
      <c r="L101" s="177"/>
    </row>
    <row r="102" spans="1:17" ht="25.5" outlineLevel="1">
      <c r="A102" s="47" t="s">
        <v>862</v>
      </c>
      <c r="B102" s="43" t="s">
        <v>743</v>
      </c>
      <c r="C102" s="47" t="s">
        <v>66</v>
      </c>
      <c r="D102" s="39">
        <v>0.8</v>
      </c>
      <c r="E102" s="123">
        <v>37.718631250000001</v>
      </c>
      <c r="F102" s="123">
        <v>30.174905000000003</v>
      </c>
      <c r="G102" s="178">
        <f t="shared" si="10"/>
        <v>0</v>
      </c>
      <c r="H102" s="178">
        <f>D102*L102</f>
        <v>0</v>
      </c>
      <c r="I102" s="176">
        <f t="shared" si="11"/>
        <v>0</v>
      </c>
      <c r="J102" s="176">
        <f>F102*L102</f>
        <v>0</v>
      </c>
      <c r="K102" s="177"/>
      <c r="L102" s="177"/>
    </row>
    <row r="103" spans="1:17" outlineLevel="1">
      <c r="A103" s="8" t="s">
        <v>1068</v>
      </c>
      <c r="B103" s="12" t="s">
        <v>1069</v>
      </c>
      <c r="C103" s="47"/>
      <c r="D103" s="120"/>
      <c r="E103" s="123"/>
      <c r="F103" s="123"/>
      <c r="G103" s="178"/>
      <c r="H103" s="178"/>
      <c r="I103" s="176"/>
      <c r="J103" s="176"/>
      <c r="K103" s="177"/>
      <c r="L103" s="177"/>
    </row>
    <row r="104" spans="1:17" outlineLevel="1">
      <c r="A104" s="47" t="s">
        <v>1070</v>
      </c>
      <c r="B104" s="43" t="s">
        <v>228</v>
      </c>
      <c r="C104" s="47" t="s">
        <v>68</v>
      </c>
      <c r="D104" s="39">
        <v>4.83</v>
      </c>
      <c r="E104" s="123">
        <v>29.685150000000004</v>
      </c>
      <c r="F104" s="123">
        <v>143.37927450000001</v>
      </c>
      <c r="G104" s="178">
        <f t="shared" si="10"/>
        <v>0</v>
      </c>
      <c r="H104" s="178">
        <f>D104*L104</f>
        <v>0</v>
      </c>
      <c r="I104" s="176">
        <f t="shared" si="11"/>
        <v>0</v>
      </c>
      <c r="J104" s="176">
        <f>F104*L104</f>
        <v>0</v>
      </c>
      <c r="K104" s="177"/>
      <c r="L104" s="177"/>
    </row>
    <row r="105" spans="1:17" outlineLevel="1">
      <c r="A105" s="47" t="s">
        <v>1071</v>
      </c>
      <c r="B105" s="43" t="s">
        <v>741</v>
      </c>
      <c r="C105" s="47" t="s">
        <v>73</v>
      </c>
      <c r="D105" s="39">
        <v>21.4</v>
      </c>
      <c r="E105" s="123">
        <v>8.3333312500000005</v>
      </c>
      <c r="F105" s="123">
        <v>178.33328875000001</v>
      </c>
      <c r="G105" s="178">
        <f t="shared" si="10"/>
        <v>0</v>
      </c>
      <c r="H105" s="178">
        <f>D105*L105</f>
        <v>0</v>
      </c>
      <c r="I105" s="176">
        <f t="shared" si="11"/>
        <v>0</v>
      </c>
      <c r="J105" s="176">
        <f>F105*L105</f>
        <v>0</v>
      </c>
      <c r="K105" s="177"/>
      <c r="L105" s="177"/>
    </row>
    <row r="106" spans="1:17" outlineLevel="1">
      <c r="A106" s="47" t="s">
        <v>1072</v>
      </c>
      <c r="B106" s="43" t="s">
        <v>740</v>
      </c>
      <c r="C106" s="47" t="s">
        <v>73</v>
      </c>
      <c r="D106" s="39">
        <v>7.5</v>
      </c>
      <c r="E106" s="123">
        <v>8.2958499999999997</v>
      </c>
      <c r="F106" s="123">
        <v>62.218874999999997</v>
      </c>
      <c r="G106" s="178">
        <f t="shared" si="10"/>
        <v>0</v>
      </c>
      <c r="H106" s="178">
        <f>D106*L106</f>
        <v>0</v>
      </c>
      <c r="I106" s="176">
        <f t="shared" si="11"/>
        <v>0</v>
      </c>
      <c r="J106" s="176">
        <f>F106*L106</f>
        <v>0</v>
      </c>
      <c r="K106" s="177"/>
      <c r="L106" s="177"/>
    </row>
    <row r="107" spans="1:17" ht="25.5" outlineLevel="1">
      <c r="A107" s="47" t="s">
        <v>1073</v>
      </c>
      <c r="B107" s="43" t="s">
        <v>742</v>
      </c>
      <c r="C107" s="47" t="s">
        <v>66</v>
      </c>
      <c r="D107" s="39">
        <v>0.32</v>
      </c>
      <c r="E107" s="123">
        <v>381.53413749999999</v>
      </c>
      <c r="F107" s="123">
        <v>122.090924</v>
      </c>
      <c r="G107" s="178">
        <f t="shared" si="10"/>
        <v>0</v>
      </c>
      <c r="H107" s="178">
        <f>D107*L107</f>
        <v>0</v>
      </c>
      <c r="I107" s="176">
        <f t="shared" si="11"/>
        <v>0</v>
      </c>
      <c r="J107" s="176">
        <f>F107*L107</f>
        <v>0</v>
      </c>
      <c r="K107" s="177"/>
      <c r="L107" s="177"/>
    </row>
    <row r="108" spans="1:17" ht="25.5" outlineLevel="1">
      <c r="A108" s="47" t="s">
        <v>1074</v>
      </c>
      <c r="B108" s="43" t="s">
        <v>743</v>
      </c>
      <c r="C108" s="47" t="s">
        <v>66</v>
      </c>
      <c r="D108" s="39">
        <v>0.32</v>
      </c>
      <c r="E108" s="123">
        <v>37.718631250000001</v>
      </c>
      <c r="F108" s="123">
        <v>12.069962</v>
      </c>
      <c r="G108" s="178">
        <f t="shared" si="10"/>
        <v>0</v>
      </c>
      <c r="H108" s="178">
        <f>D108*L108</f>
        <v>0</v>
      </c>
      <c r="I108" s="176">
        <f t="shared" si="11"/>
        <v>0</v>
      </c>
      <c r="J108" s="176">
        <f>F108*L108</f>
        <v>0</v>
      </c>
      <c r="K108" s="177"/>
      <c r="L108" s="177"/>
    </row>
    <row r="109" spans="1:17" outlineLevel="1">
      <c r="A109" s="8" t="s">
        <v>1075</v>
      </c>
      <c r="B109" s="12" t="s">
        <v>1076</v>
      </c>
      <c r="C109" s="47"/>
      <c r="D109" s="120"/>
      <c r="E109" s="123"/>
      <c r="F109" s="123"/>
      <c r="G109" s="178"/>
      <c r="H109" s="178"/>
      <c r="I109" s="176"/>
      <c r="J109" s="176"/>
      <c r="K109" s="177"/>
      <c r="L109" s="177"/>
    </row>
    <row r="110" spans="1:17" outlineLevel="1">
      <c r="A110" s="47" t="s">
        <v>1077</v>
      </c>
      <c r="B110" s="43" t="s">
        <v>228</v>
      </c>
      <c r="C110" s="47" t="s">
        <v>68</v>
      </c>
      <c r="D110" s="39">
        <v>9.92</v>
      </c>
      <c r="E110" s="123">
        <v>29.685150000000004</v>
      </c>
      <c r="F110" s="123">
        <v>294.47668800000002</v>
      </c>
      <c r="G110" s="178">
        <f t="shared" si="10"/>
        <v>0</v>
      </c>
      <c r="H110" s="178">
        <f>D110*L110</f>
        <v>0</v>
      </c>
      <c r="I110" s="176">
        <f t="shared" si="11"/>
        <v>0</v>
      </c>
      <c r="J110" s="176">
        <f>F110*L110</f>
        <v>0</v>
      </c>
      <c r="K110" s="179"/>
      <c r="L110" s="179"/>
      <c r="M110" s="44"/>
      <c r="N110" s="44"/>
      <c r="O110" s="44"/>
      <c r="P110" s="44"/>
      <c r="Q110" s="44"/>
    </row>
    <row r="111" spans="1:17" outlineLevel="1">
      <c r="A111" s="47" t="s">
        <v>1078</v>
      </c>
      <c r="B111" s="43" t="s">
        <v>741</v>
      </c>
      <c r="C111" s="47" t="s">
        <v>73</v>
      </c>
      <c r="D111" s="39">
        <v>32.1</v>
      </c>
      <c r="E111" s="123">
        <v>8.3333312500000005</v>
      </c>
      <c r="F111" s="123">
        <v>267.49993312500004</v>
      </c>
      <c r="G111" s="178">
        <f t="shared" si="10"/>
        <v>0</v>
      </c>
      <c r="H111" s="178">
        <f>D111*L111</f>
        <v>0</v>
      </c>
      <c r="I111" s="176">
        <f t="shared" si="11"/>
        <v>0</v>
      </c>
      <c r="J111" s="176">
        <f>F111*L111</f>
        <v>0</v>
      </c>
      <c r="K111" s="177"/>
      <c r="L111" s="177"/>
    </row>
    <row r="112" spans="1:17" outlineLevel="1">
      <c r="A112" s="47" t="s">
        <v>1079</v>
      </c>
      <c r="B112" s="43" t="s">
        <v>740</v>
      </c>
      <c r="C112" s="47" t="s">
        <v>73</v>
      </c>
      <c r="D112" s="39">
        <v>12.2</v>
      </c>
      <c r="E112" s="123">
        <v>8.2958499999999997</v>
      </c>
      <c r="F112" s="123">
        <v>101.20936999999999</v>
      </c>
      <c r="G112" s="178">
        <f t="shared" si="10"/>
        <v>0</v>
      </c>
      <c r="H112" s="178">
        <f>D112*L112</f>
        <v>0</v>
      </c>
      <c r="I112" s="176">
        <f t="shared" si="11"/>
        <v>0</v>
      </c>
      <c r="J112" s="176">
        <f>F112*L112</f>
        <v>0</v>
      </c>
      <c r="K112" s="177"/>
      <c r="L112" s="177"/>
    </row>
    <row r="113" spans="1:12" ht="25.5" outlineLevel="1">
      <c r="A113" s="47" t="s">
        <v>1080</v>
      </c>
      <c r="B113" s="43" t="s">
        <v>742</v>
      </c>
      <c r="C113" s="47" t="s">
        <v>66</v>
      </c>
      <c r="D113" s="39">
        <v>0.44</v>
      </c>
      <c r="E113" s="123">
        <v>381.53413749999999</v>
      </c>
      <c r="F113" s="123">
        <v>167.87502050000001</v>
      </c>
      <c r="G113" s="178">
        <f t="shared" si="10"/>
        <v>0</v>
      </c>
      <c r="H113" s="178">
        <f>D113*L113</f>
        <v>0</v>
      </c>
      <c r="I113" s="176">
        <f t="shared" si="11"/>
        <v>0</v>
      </c>
      <c r="J113" s="176">
        <f>F113*L113</f>
        <v>0</v>
      </c>
      <c r="K113" s="177"/>
      <c r="L113" s="177"/>
    </row>
    <row r="114" spans="1:12" ht="25.5" outlineLevel="1">
      <c r="A114" s="47" t="s">
        <v>1081</v>
      </c>
      <c r="B114" s="43" t="s">
        <v>743</v>
      </c>
      <c r="C114" s="47" t="s">
        <v>66</v>
      </c>
      <c r="D114" s="39">
        <v>0.44</v>
      </c>
      <c r="E114" s="123">
        <v>37.718631250000001</v>
      </c>
      <c r="F114" s="123">
        <v>16.596197750000002</v>
      </c>
      <c r="G114" s="178">
        <f t="shared" si="10"/>
        <v>0</v>
      </c>
      <c r="H114" s="178">
        <f>D114*L114</f>
        <v>0</v>
      </c>
      <c r="I114" s="176">
        <f t="shared" si="11"/>
        <v>0</v>
      </c>
      <c r="J114" s="176">
        <f>F114*L114</f>
        <v>0</v>
      </c>
      <c r="K114" s="177"/>
      <c r="L114" s="177"/>
    </row>
    <row r="115" spans="1:12" outlineLevel="1">
      <c r="A115" s="8" t="s">
        <v>1082</v>
      </c>
      <c r="B115" s="12" t="s">
        <v>1087</v>
      </c>
      <c r="C115" s="47"/>
      <c r="D115" s="120"/>
      <c r="E115" s="123">
        <v>0</v>
      </c>
      <c r="F115" s="123"/>
      <c r="G115" s="178"/>
      <c r="H115" s="178"/>
      <c r="I115" s="176"/>
      <c r="J115" s="176"/>
      <c r="K115" s="177"/>
      <c r="L115" s="177"/>
    </row>
    <row r="116" spans="1:12" outlineLevel="1">
      <c r="A116" s="47" t="s">
        <v>1083</v>
      </c>
      <c r="B116" s="43" t="s">
        <v>228</v>
      </c>
      <c r="C116" s="47" t="s">
        <v>68</v>
      </c>
      <c r="D116" s="39">
        <v>6.42</v>
      </c>
      <c r="E116" s="123">
        <v>29.685150000000004</v>
      </c>
      <c r="F116" s="123">
        <v>190.57866300000003</v>
      </c>
      <c r="G116" s="178">
        <f t="shared" si="10"/>
        <v>0</v>
      </c>
      <c r="H116" s="178">
        <f>D116*L116</f>
        <v>0</v>
      </c>
      <c r="I116" s="176">
        <f t="shared" si="11"/>
        <v>0</v>
      </c>
      <c r="J116" s="176">
        <f>F116*L116</f>
        <v>0</v>
      </c>
      <c r="K116" s="177"/>
      <c r="L116" s="177"/>
    </row>
    <row r="117" spans="1:12" outlineLevel="1">
      <c r="A117" s="47" t="s">
        <v>1084</v>
      </c>
      <c r="B117" s="43" t="s">
        <v>741</v>
      </c>
      <c r="C117" s="47" t="s">
        <v>73</v>
      </c>
      <c r="D117" s="39">
        <v>20.399999999999999</v>
      </c>
      <c r="E117" s="123">
        <v>8.3333312500000005</v>
      </c>
      <c r="F117" s="123">
        <v>169.99995749999999</v>
      </c>
      <c r="G117" s="178">
        <f t="shared" si="10"/>
        <v>0</v>
      </c>
      <c r="H117" s="178">
        <f>D117*L117</f>
        <v>0</v>
      </c>
      <c r="I117" s="176">
        <f t="shared" si="11"/>
        <v>0</v>
      </c>
      <c r="J117" s="176">
        <f>F117*L117</f>
        <v>0</v>
      </c>
      <c r="K117" s="177"/>
      <c r="L117" s="177"/>
    </row>
    <row r="118" spans="1:12" ht="25.5" outlineLevel="1">
      <c r="A118" s="47" t="s">
        <v>1085</v>
      </c>
      <c r="B118" s="43" t="s">
        <v>742</v>
      </c>
      <c r="C118" s="47" t="s">
        <v>66</v>
      </c>
      <c r="D118" s="39">
        <v>0.64</v>
      </c>
      <c r="E118" s="123">
        <v>381.53413749999999</v>
      </c>
      <c r="F118" s="123">
        <v>244.181848</v>
      </c>
      <c r="G118" s="178">
        <f t="shared" si="10"/>
        <v>0</v>
      </c>
      <c r="H118" s="178">
        <f>D118*L118</f>
        <v>0</v>
      </c>
      <c r="I118" s="176">
        <f t="shared" si="11"/>
        <v>0</v>
      </c>
      <c r="J118" s="176">
        <f>F118*L118</f>
        <v>0</v>
      </c>
      <c r="K118" s="177"/>
      <c r="L118" s="177"/>
    </row>
    <row r="119" spans="1:12" ht="25.5" outlineLevel="1">
      <c r="A119" s="47" t="s">
        <v>1086</v>
      </c>
      <c r="B119" s="43" t="s">
        <v>743</v>
      </c>
      <c r="C119" s="47" t="s">
        <v>66</v>
      </c>
      <c r="D119" s="39">
        <v>0.64</v>
      </c>
      <c r="E119" s="123">
        <v>37.718631250000001</v>
      </c>
      <c r="F119" s="123">
        <v>24.139924000000001</v>
      </c>
      <c r="G119" s="178">
        <f t="shared" si="10"/>
        <v>0</v>
      </c>
      <c r="H119" s="178">
        <f>D119*L119</f>
        <v>0</v>
      </c>
      <c r="I119" s="176">
        <f t="shared" si="11"/>
        <v>0</v>
      </c>
      <c r="J119" s="176">
        <f>F119*L119</f>
        <v>0</v>
      </c>
      <c r="K119" s="177"/>
      <c r="L119" s="177"/>
    </row>
    <row r="120" spans="1:12" outlineLevel="1">
      <c r="A120" s="12"/>
      <c r="B120" s="12"/>
      <c r="C120" s="12"/>
      <c r="D120" s="160"/>
      <c r="E120" s="197">
        <v>151684.86550206246</v>
      </c>
      <c r="F120" s="197"/>
      <c r="G120" s="178"/>
      <c r="H120" s="178"/>
      <c r="I120" s="176"/>
      <c r="J120" s="176"/>
      <c r="K120" s="177"/>
      <c r="L120" s="177"/>
    </row>
    <row r="121" spans="1:12">
      <c r="A121" s="47"/>
      <c r="B121" s="43"/>
      <c r="C121" s="47"/>
      <c r="D121" s="49"/>
      <c r="E121" s="10"/>
      <c r="F121" s="10"/>
      <c r="G121" s="178"/>
      <c r="H121" s="178"/>
      <c r="I121" s="176"/>
      <c r="J121" s="176"/>
      <c r="K121" s="177"/>
      <c r="L121" s="177"/>
    </row>
    <row r="122" spans="1:12" ht="25.5">
      <c r="A122" s="32">
        <v>5</v>
      </c>
      <c r="B122" s="157" t="s">
        <v>139</v>
      </c>
      <c r="C122" s="15"/>
      <c r="D122" s="50"/>
      <c r="E122" s="50"/>
      <c r="F122" s="50"/>
      <c r="G122" s="178"/>
      <c r="H122" s="178"/>
      <c r="I122" s="176"/>
      <c r="J122" s="176"/>
      <c r="K122" s="177"/>
      <c r="L122" s="177"/>
    </row>
    <row r="123" spans="1:12" outlineLevel="1">
      <c r="A123" s="23" t="s">
        <v>71</v>
      </c>
      <c r="B123" s="14" t="s">
        <v>94</v>
      </c>
      <c r="C123" s="11"/>
      <c r="D123" s="120"/>
      <c r="E123" s="53"/>
      <c r="F123" s="53"/>
      <c r="G123" s="178"/>
      <c r="H123" s="178"/>
      <c r="I123" s="176"/>
      <c r="J123" s="176"/>
      <c r="K123" s="177"/>
      <c r="L123" s="177"/>
    </row>
    <row r="124" spans="1:12" s="44" customFormat="1" ht="38.25" outlineLevel="1">
      <c r="A124" s="11" t="s">
        <v>443</v>
      </c>
      <c r="B124" s="43" t="s">
        <v>773</v>
      </c>
      <c r="C124" s="11" t="s">
        <v>68</v>
      </c>
      <c r="D124" s="39">
        <v>5.14</v>
      </c>
      <c r="E124" s="123">
        <v>133.58317500000001</v>
      </c>
      <c r="F124" s="123">
        <v>686.61751950000007</v>
      </c>
      <c r="G124" s="178">
        <f t="shared" si="10"/>
        <v>0</v>
      </c>
      <c r="H124" s="178">
        <f>D124*L124</f>
        <v>0</v>
      </c>
      <c r="I124" s="176">
        <f t="shared" si="11"/>
        <v>0</v>
      </c>
      <c r="J124" s="176">
        <f>F124*L124</f>
        <v>0</v>
      </c>
      <c r="K124" s="179"/>
      <c r="L124" s="179"/>
    </row>
    <row r="125" spans="1:12" outlineLevel="1">
      <c r="A125" s="23" t="s">
        <v>72</v>
      </c>
      <c r="B125" s="14" t="s">
        <v>95</v>
      </c>
      <c r="C125" s="11"/>
      <c r="D125" s="120"/>
      <c r="E125" s="123"/>
      <c r="F125" s="123"/>
      <c r="G125" s="178"/>
      <c r="H125" s="178"/>
      <c r="I125" s="176"/>
      <c r="J125" s="176"/>
      <c r="K125" s="177"/>
      <c r="L125" s="177"/>
    </row>
    <row r="126" spans="1:12" ht="38.25" outlineLevel="1">
      <c r="A126" s="11" t="s">
        <v>444</v>
      </c>
      <c r="B126" s="43" t="s">
        <v>791</v>
      </c>
      <c r="C126" s="11" t="s">
        <v>68</v>
      </c>
      <c r="D126" s="39">
        <v>942.96</v>
      </c>
      <c r="E126" s="123">
        <v>40.504737500000005</v>
      </c>
      <c r="F126" s="123">
        <v>38194.347273000007</v>
      </c>
      <c r="G126" s="178">
        <f t="shared" si="10"/>
        <v>0</v>
      </c>
      <c r="H126" s="178">
        <f>D126*L126</f>
        <v>471.48</v>
      </c>
      <c r="I126" s="176">
        <f t="shared" si="11"/>
        <v>0</v>
      </c>
      <c r="J126" s="176">
        <f>F126*L126</f>
        <v>19097.173636500003</v>
      </c>
      <c r="K126" s="177"/>
      <c r="L126" s="177">
        <v>0.5</v>
      </c>
    </row>
    <row r="127" spans="1:12" ht="25.5" outlineLevel="1">
      <c r="A127" s="11" t="s">
        <v>445</v>
      </c>
      <c r="B127" s="43" t="s">
        <v>753</v>
      </c>
      <c r="C127" s="11" t="s">
        <v>68</v>
      </c>
      <c r="D127" s="39">
        <v>17.07</v>
      </c>
      <c r="E127" s="123">
        <v>85.944506250000018</v>
      </c>
      <c r="F127" s="123">
        <v>1467.0727216875002</v>
      </c>
      <c r="G127" s="178">
        <f t="shared" si="10"/>
        <v>0</v>
      </c>
      <c r="H127" s="178">
        <f>D127*L127</f>
        <v>8.5350000000000001</v>
      </c>
      <c r="I127" s="176">
        <f t="shared" si="11"/>
        <v>0</v>
      </c>
      <c r="J127" s="176">
        <f>F127*L127</f>
        <v>733.53636084375012</v>
      </c>
      <c r="K127" s="177"/>
      <c r="L127" s="177">
        <v>0.5</v>
      </c>
    </row>
    <row r="128" spans="1:12" ht="38.25" outlineLevel="1">
      <c r="A128" s="11" t="s">
        <v>446</v>
      </c>
      <c r="B128" s="43" t="s">
        <v>602</v>
      </c>
      <c r="C128" s="11" t="s">
        <v>68</v>
      </c>
      <c r="D128" s="39">
        <v>478.93</v>
      </c>
      <c r="E128" s="123">
        <v>55.6471625</v>
      </c>
      <c r="F128" s="123">
        <v>26651.095536125002</v>
      </c>
      <c r="G128" s="178">
        <f t="shared" si="10"/>
        <v>0</v>
      </c>
      <c r="H128" s="178">
        <f>D128*L128</f>
        <v>239.465</v>
      </c>
      <c r="I128" s="176">
        <f t="shared" si="11"/>
        <v>0</v>
      </c>
      <c r="J128" s="176">
        <f>F128*L128</f>
        <v>13325.547768062501</v>
      </c>
      <c r="K128" s="177"/>
      <c r="L128" s="177">
        <v>0.5</v>
      </c>
    </row>
    <row r="129" spans="1:17" ht="25.5" outlineLevel="1">
      <c r="A129" s="11" t="s">
        <v>447</v>
      </c>
      <c r="B129" s="43" t="s">
        <v>754</v>
      </c>
      <c r="C129" s="11" t="s">
        <v>76</v>
      </c>
      <c r="D129" s="39">
        <v>50.56</v>
      </c>
      <c r="E129" s="123">
        <v>18.653168749999999</v>
      </c>
      <c r="F129" s="123">
        <v>943.10421199999996</v>
      </c>
      <c r="G129" s="178">
        <f t="shared" si="10"/>
        <v>0</v>
      </c>
      <c r="H129" s="178">
        <f>D129*L129</f>
        <v>25.28</v>
      </c>
      <c r="I129" s="176">
        <f t="shared" si="11"/>
        <v>0</v>
      </c>
      <c r="J129" s="176">
        <f>F129*L129</f>
        <v>471.55210599999998</v>
      </c>
      <c r="K129" s="177"/>
      <c r="L129" s="177">
        <v>0.5</v>
      </c>
    </row>
    <row r="130" spans="1:17" ht="38.25" outlineLevel="1">
      <c r="A130" s="11" t="s">
        <v>448</v>
      </c>
      <c r="B130" s="43" t="s">
        <v>755</v>
      </c>
      <c r="C130" s="11" t="s">
        <v>68</v>
      </c>
      <c r="D130" s="39">
        <v>22.63</v>
      </c>
      <c r="E130" s="123">
        <v>584.12029374999997</v>
      </c>
      <c r="F130" s="123">
        <v>13218.642247562499</v>
      </c>
      <c r="G130" s="178">
        <f t="shared" si="10"/>
        <v>0</v>
      </c>
      <c r="H130" s="178">
        <f>D130*L130</f>
        <v>0</v>
      </c>
      <c r="I130" s="176">
        <f t="shared" si="11"/>
        <v>0</v>
      </c>
      <c r="J130" s="176">
        <f>F130*L130</f>
        <v>0</v>
      </c>
      <c r="K130" s="177"/>
      <c r="L130" s="177"/>
    </row>
    <row r="131" spans="1:17" outlineLevel="1">
      <c r="A131" s="23" t="s">
        <v>149</v>
      </c>
      <c r="B131" s="14" t="s">
        <v>235</v>
      </c>
      <c r="C131" s="11"/>
      <c r="D131" s="120"/>
      <c r="E131" s="123"/>
      <c r="F131" s="123"/>
      <c r="G131" s="178"/>
      <c r="H131" s="178"/>
      <c r="I131" s="176"/>
      <c r="J131" s="176"/>
      <c r="K131" s="177"/>
      <c r="L131" s="177"/>
    </row>
    <row r="132" spans="1:17" ht="38.25" outlineLevel="1">
      <c r="A132" s="11" t="s">
        <v>449</v>
      </c>
      <c r="B132" s="43" t="s">
        <v>792</v>
      </c>
      <c r="C132" s="11" t="s">
        <v>68</v>
      </c>
      <c r="D132" s="39">
        <v>18.12</v>
      </c>
      <c r="E132" s="123">
        <v>40.504737500000005</v>
      </c>
      <c r="F132" s="123">
        <v>733.94584350000014</v>
      </c>
      <c r="G132" s="178">
        <f t="shared" si="10"/>
        <v>0</v>
      </c>
      <c r="H132" s="178">
        <f>D132*L132</f>
        <v>0</v>
      </c>
      <c r="I132" s="176">
        <f t="shared" si="11"/>
        <v>0</v>
      </c>
      <c r="J132" s="176">
        <f>F132*L132</f>
        <v>0</v>
      </c>
      <c r="K132" s="177"/>
      <c r="L132" s="177"/>
    </row>
    <row r="133" spans="1:17" outlineLevel="1">
      <c r="A133" s="12"/>
      <c r="B133" s="12"/>
      <c r="C133" s="12"/>
      <c r="D133" s="160"/>
      <c r="E133" s="197">
        <v>81894.825353375025</v>
      </c>
      <c r="F133" s="197"/>
      <c r="G133" s="178"/>
      <c r="H133" s="178"/>
      <c r="I133" s="176"/>
      <c r="J133" s="176"/>
      <c r="K133" s="177"/>
      <c r="L133" s="177"/>
    </row>
    <row r="134" spans="1:17">
      <c r="A134" s="47"/>
      <c r="B134" s="43"/>
      <c r="C134" s="47"/>
      <c r="D134" s="49"/>
      <c r="E134" s="47"/>
      <c r="F134" s="47"/>
      <c r="G134" s="178"/>
      <c r="H134" s="178"/>
      <c r="I134" s="176"/>
      <c r="J134" s="176"/>
      <c r="K134" s="177"/>
      <c r="L134" s="177"/>
    </row>
    <row r="135" spans="1:17">
      <c r="A135" s="32">
        <v>6</v>
      </c>
      <c r="B135" s="157" t="s">
        <v>96</v>
      </c>
      <c r="C135" s="15"/>
      <c r="D135" s="50"/>
      <c r="E135" s="50"/>
      <c r="F135" s="50"/>
      <c r="G135" s="178"/>
      <c r="H135" s="178"/>
      <c r="I135" s="176"/>
      <c r="J135" s="176"/>
      <c r="K135" s="177"/>
      <c r="L135" s="177"/>
    </row>
    <row r="136" spans="1:17" outlineLevel="1">
      <c r="A136" s="8" t="s">
        <v>75</v>
      </c>
      <c r="B136" s="12" t="s">
        <v>107</v>
      </c>
      <c r="C136" s="12"/>
      <c r="D136" s="120"/>
      <c r="E136" s="55"/>
      <c r="F136" s="55"/>
      <c r="G136" s="178"/>
      <c r="H136" s="178"/>
      <c r="I136" s="176"/>
      <c r="J136" s="176"/>
      <c r="K136" s="177"/>
      <c r="L136" s="177"/>
    </row>
    <row r="137" spans="1:17" outlineLevel="1">
      <c r="A137" s="11" t="s">
        <v>450</v>
      </c>
      <c r="B137" s="43" t="s">
        <v>756</v>
      </c>
      <c r="C137" s="47" t="s">
        <v>63</v>
      </c>
      <c r="D137" s="39">
        <v>10</v>
      </c>
      <c r="E137" s="123">
        <v>444.72752500000001</v>
      </c>
      <c r="F137" s="123">
        <v>4447.2752500000006</v>
      </c>
      <c r="G137" s="178">
        <f t="shared" si="10"/>
        <v>0</v>
      </c>
      <c r="H137" s="178">
        <f t="shared" ref="H137:H143" si="12">D137*L137</f>
        <v>0</v>
      </c>
      <c r="I137" s="176">
        <f t="shared" si="11"/>
        <v>0</v>
      </c>
      <c r="J137" s="176">
        <f t="shared" ref="J137:J143" si="13">F137*L137</f>
        <v>0</v>
      </c>
      <c r="K137" s="177"/>
      <c r="L137" s="177"/>
    </row>
    <row r="138" spans="1:17" s="44" customFormat="1" ht="63.75" outlineLevel="1">
      <c r="A138" s="11" t="s">
        <v>451</v>
      </c>
      <c r="B138" s="43" t="s">
        <v>790</v>
      </c>
      <c r="C138" s="47" t="s">
        <v>63</v>
      </c>
      <c r="D138" s="39">
        <v>5</v>
      </c>
      <c r="E138" s="123">
        <v>707.22121249999998</v>
      </c>
      <c r="F138" s="123">
        <v>3536.1060625</v>
      </c>
      <c r="G138" s="178">
        <f t="shared" si="10"/>
        <v>0</v>
      </c>
      <c r="H138" s="178">
        <f t="shared" si="12"/>
        <v>0</v>
      </c>
      <c r="I138" s="176">
        <f t="shared" si="11"/>
        <v>0</v>
      </c>
      <c r="J138" s="176">
        <f t="shared" si="13"/>
        <v>0</v>
      </c>
      <c r="K138" s="177"/>
      <c r="L138" s="177"/>
      <c r="M138" s="1"/>
      <c r="N138" s="1"/>
      <c r="O138" s="1"/>
      <c r="P138" s="1"/>
      <c r="Q138" s="1"/>
    </row>
    <row r="139" spans="1:17" ht="25.5" outlineLevel="1">
      <c r="A139" s="11" t="s">
        <v>452</v>
      </c>
      <c r="B139" s="43" t="s">
        <v>863</v>
      </c>
      <c r="C139" s="47" t="s">
        <v>63</v>
      </c>
      <c r="D139" s="39">
        <v>4</v>
      </c>
      <c r="E139" s="123">
        <v>901.38658125000006</v>
      </c>
      <c r="F139" s="123">
        <v>3605.5463250000003</v>
      </c>
      <c r="G139" s="178">
        <f t="shared" si="10"/>
        <v>0</v>
      </c>
      <c r="H139" s="178">
        <f t="shared" si="12"/>
        <v>0</v>
      </c>
      <c r="I139" s="176">
        <f t="shared" si="11"/>
        <v>0</v>
      </c>
      <c r="J139" s="176">
        <f t="shared" si="13"/>
        <v>0</v>
      </c>
      <c r="K139" s="177"/>
      <c r="L139" s="177"/>
    </row>
    <row r="140" spans="1:17" ht="25.5" outlineLevel="1">
      <c r="A140" s="11" t="s">
        <v>453</v>
      </c>
      <c r="B140" s="43" t="s">
        <v>226</v>
      </c>
      <c r="C140" s="47" t="s">
        <v>63</v>
      </c>
      <c r="D140" s="39">
        <v>6</v>
      </c>
      <c r="E140" s="123">
        <v>945.57697500000006</v>
      </c>
      <c r="F140" s="123">
        <v>5673.4618500000006</v>
      </c>
      <c r="G140" s="178">
        <f t="shared" ref="G140:G203" si="14">K140*D140</f>
        <v>0</v>
      </c>
      <c r="H140" s="178">
        <f t="shared" si="12"/>
        <v>0</v>
      </c>
      <c r="I140" s="176">
        <f t="shared" ref="I140:I203" si="15">F140*K140</f>
        <v>0</v>
      </c>
      <c r="J140" s="176">
        <f t="shared" si="13"/>
        <v>0</v>
      </c>
      <c r="K140" s="180"/>
      <c r="L140" s="180"/>
      <c r="M140" s="13"/>
      <c r="N140" s="13"/>
      <c r="O140" s="13"/>
      <c r="P140" s="13"/>
      <c r="Q140" s="13"/>
    </row>
    <row r="141" spans="1:17" ht="25.5" outlineLevel="1">
      <c r="A141" s="11" t="s">
        <v>454</v>
      </c>
      <c r="B141" s="43" t="s">
        <v>864</v>
      </c>
      <c r="C141" s="47" t="s">
        <v>63</v>
      </c>
      <c r="D141" s="39">
        <v>10</v>
      </c>
      <c r="E141" s="123">
        <v>901.38658125000006</v>
      </c>
      <c r="F141" s="123">
        <v>9013.8658125000002</v>
      </c>
      <c r="G141" s="178">
        <f t="shared" si="14"/>
        <v>0</v>
      </c>
      <c r="H141" s="178">
        <f t="shared" si="12"/>
        <v>0</v>
      </c>
      <c r="I141" s="176">
        <f t="shared" si="15"/>
        <v>0</v>
      </c>
      <c r="J141" s="176">
        <f t="shared" si="13"/>
        <v>0</v>
      </c>
      <c r="K141" s="180"/>
      <c r="L141" s="180"/>
      <c r="M141" s="13"/>
      <c r="N141" s="13"/>
      <c r="O141" s="13"/>
      <c r="P141" s="13"/>
      <c r="Q141" s="13"/>
    </row>
    <row r="142" spans="1:17" ht="25.5" outlineLevel="1">
      <c r="A142" s="11" t="s">
        <v>455</v>
      </c>
      <c r="B142" s="43" t="s">
        <v>865</v>
      </c>
      <c r="C142" s="47" t="s">
        <v>63</v>
      </c>
      <c r="D142" s="39">
        <v>16</v>
      </c>
      <c r="E142" s="123">
        <v>878.7604</v>
      </c>
      <c r="F142" s="123">
        <v>14060.1664</v>
      </c>
      <c r="G142" s="178">
        <f t="shared" si="14"/>
        <v>0</v>
      </c>
      <c r="H142" s="178">
        <f t="shared" si="12"/>
        <v>0</v>
      </c>
      <c r="I142" s="176">
        <f t="shared" si="15"/>
        <v>0</v>
      </c>
      <c r="J142" s="176">
        <f t="shared" si="13"/>
        <v>0</v>
      </c>
      <c r="K142" s="180"/>
      <c r="L142" s="180"/>
      <c r="M142" s="13"/>
      <c r="N142" s="13"/>
      <c r="O142" s="13"/>
      <c r="P142" s="13"/>
      <c r="Q142" s="13"/>
    </row>
    <row r="143" spans="1:17" outlineLevel="1">
      <c r="A143" s="11" t="s">
        <v>456</v>
      </c>
      <c r="B143" s="43" t="s">
        <v>866</v>
      </c>
      <c r="C143" s="47" t="s">
        <v>68</v>
      </c>
      <c r="D143" s="39">
        <v>11.2</v>
      </c>
      <c r="E143" s="123">
        <v>94.140406249999998</v>
      </c>
      <c r="F143" s="123">
        <v>1054.3725499999998</v>
      </c>
      <c r="G143" s="178">
        <f t="shared" si="14"/>
        <v>0</v>
      </c>
      <c r="H143" s="178">
        <f t="shared" si="12"/>
        <v>0</v>
      </c>
      <c r="I143" s="176">
        <f t="shared" si="15"/>
        <v>0</v>
      </c>
      <c r="J143" s="176">
        <f t="shared" si="13"/>
        <v>0</v>
      </c>
      <c r="K143" s="180"/>
      <c r="L143" s="180"/>
      <c r="M143" s="13"/>
      <c r="N143" s="13"/>
      <c r="O143" s="13"/>
      <c r="P143" s="13"/>
      <c r="Q143" s="13"/>
    </row>
    <row r="144" spans="1:17" outlineLevel="1">
      <c r="A144" s="8" t="s">
        <v>97</v>
      </c>
      <c r="B144" s="14" t="s">
        <v>130</v>
      </c>
      <c r="C144" s="11"/>
      <c r="D144" s="39"/>
      <c r="E144" s="123"/>
      <c r="F144" s="123"/>
      <c r="G144" s="178"/>
      <c r="H144" s="178"/>
      <c r="I144" s="176"/>
      <c r="J144" s="176"/>
      <c r="K144" s="180"/>
      <c r="L144" s="180"/>
      <c r="M144" s="13"/>
      <c r="N144" s="13"/>
      <c r="O144" s="13"/>
      <c r="P144" s="13"/>
      <c r="Q144" s="13"/>
    </row>
    <row r="145" spans="1:17" outlineLevel="1">
      <c r="A145" s="11" t="s">
        <v>457</v>
      </c>
      <c r="B145" s="43" t="s">
        <v>867</v>
      </c>
      <c r="C145" s="47" t="s">
        <v>63</v>
      </c>
      <c r="D145" s="39">
        <v>51</v>
      </c>
      <c r="E145" s="123">
        <v>117.27883125000002</v>
      </c>
      <c r="F145" s="123">
        <v>5981.2203937500017</v>
      </c>
      <c r="G145" s="178">
        <f t="shared" si="14"/>
        <v>0</v>
      </c>
      <c r="H145" s="178">
        <f>D145*L145</f>
        <v>0</v>
      </c>
      <c r="I145" s="176">
        <f t="shared" si="15"/>
        <v>0</v>
      </c>
      <c r="J145" s="176">
        <f>F145*L145</f>
        <v>0</v>
      </c>
      <c r="K145" s="180"/>
      <c r="L145" s="180"/>
      <c r="M145" s="13"/>
      <c r="N145" s="13"/>
      <c r="O145" s="13"/>
      <c r="P145" s="13"/>
      <c r="Q145" s="13"/>
    </row>
    <row r="146" spans="1:17" outlineLevel="1">
      <c r="A146" s="8" t="s">
        <v>109</v>
      </c>
      <c r="B146" s="14" t="s">
        <v>192</v>
      </c>
      <c r="C146" s="11"/>
      <c r="D146" s="39"/>
      <c r="E146" s="123"/>
      <c r="F146" s="123"/>
      <c r="G146" s="178"/>
      <c r="H146" s="178"/>
      <c r="I146" s="176"/>
      <c r="J146" s="176"/>
      <c r="K146" s="180"/>
      <c r="L146" s="180"/>
      <c r="M146" s="13"/>
      <c r="N146" s="13"/>
      <c r="O146" s="13"/>
      <c r="P146" s="13"/>
      <c r="Q146" s="13"/>
    </row>
    <row r="147" spans="1:17" ht="63.75" outlineLevel="1">
      <c r="A147" s="11" t="s">
        <v>458</v>
      </c>
      <c r="B147" s="43" t="s">
        <v>874</v>
      </c>
      <c r="C147" s="11" t="s">
        <v>68</v>
      </c>
      <c r="D147" s="39">
        <v>2.31</v>
      </c>
      <c r="E147" s="123">
        <v>803.13573125000005</v>
      </c>
      <c r="F147" s="123">
        <v>1855.2435391875001</v>
      </c>
      <c r="G147" s="178">
        <f t="shared" si="14"/>
        <v>0</v>
      </c>
      <c r="H147" s="178">
        <f t="shared" ref="H147:H153" si="16">D147*L147</f>
        <v>0</v>
      </c>
      <c r="I147" s="176">
        <f t="shared" si="15"/>
        <v>0</v>
      </c>
      <c r="J147" s="176">
        <f t="shared" ref="J147:J153" si="17">F147*L147</f>
        <v>0</v>
      </c>
      <c r="K147" s="180"/>
      <c r="L147" s="180"/>
      <c r="M147" s="13"/>
      <c r="N147" s="13"/>
      <c r="O147" s="13"/>
      <c r="P147" s="13"/>
      <c r="Q147" s="13"/>
    </row>
    <row r="148" spans="1:17" ht="63.75" outlineLevel="1">
      <c r="A148" s="11" t="s">
        <v>459</v>
      </c>
      <c r="B148" s="43" t="s">
        <v>873</v>
      </c>
      <c r="C148" s="11" t="s">
        <v>68</v>
      </c>
      <c r="D148" s="39">
        <v>1.68</v>
      </c>
      <c r="E148" s="123">
        <v>803.13573125000005</v>
      </c>
      <c r="F148" s="123">
        <v>1349.2680285000001</v>
      </c>
      <c r="G148" s="178">
        <f t="shared" si="14"/>
        <v>0</v>
      </c>
      <c r="H148" s="178">
        <f t="shared" si="16"/>
        <v>0</v>
      </c>
      <c r="I148" s="176">
        <f t="shared" si="15"/>
        <v>0</v>
      </c>
      <c r="J148" s="176">
        <f t="shared" si="17"/>
        <v>0</v>
      </c>
      <c r="K148" s="180"/>
      <c r="L148" s="180"/>
      <c r="M148" s="13"/>
      <c r="N148" s="13"/>
      <c r="O148" s="13"/>
      <c r="P148" s="13"/>
      <c r="Q148" s="13"/>
    </row>
    <row r="149" spans="1:17" ht="63.75" outlineLevel="1">
      <c r="A149" s="11" t="s">
        <v>460</v>
      </c>
      <c r="B149" s="43" t="s">
        <v>875</v>
      </c>
      <c r="C149" s="11" t="s">
        <v>68</v>
      </c>
      <c r="D149" s="39">
        <v>6.72</v>
      </c>
      <c r="E149" s="123">
        <v>803.13573125000005</v>
      </c>
      <c r="F149" s="123">
        <v>5397.0721140000005</v>
      </c>
      <c r="G149" s="178">
        <f t="shared" si="14"/>
        <v>0</v>
      </c>
      <c r="H149" s="178">
        <f t="shared" si="16"/>
        <v>0</v>
      </c>
      <c r="I149" s="176">
        <f t="shared" si="15"/>
        <v>0</v>
      </c>
      <c r="J149" s="176">
        <f t="shared" si="17"/>
        <v>0</v>
      </c>
      <c r="K149" s="180"/>
      <c r="L149" s="180"/>
      <c r="M149" s="13"/>
      <c r="N149" s="13"/>
      <c r="O149" s="13"/>
      <c r="P149" s="13"/>
      <c r="Q149" s="13"/>
    </row>
    <row r="150" spans="1:17" ht="25.5" outlineLevel="1">
      <c r="A150" s="11" t="s">
        <v>461</v>
      </c>
      <c r="B150" s="43" t="s">
        <v>868</v>
      </c>
      <c r="C150" s="11" t="s">
        <v>68</v>
      </c>
      <c r="D150" s="39">
        <v>113.4</v>
      </c>
      <c r="E150" s="123">
        <v>604.18525625000007</v>
      </c>
      <c r="F150" s="123">
        <v>68514.608058750004</v>
      </c>
      <c r="G150" s="178">
        <f t="shared" si="14"/>
        <v>0</v>
      </c>
      <c r="H150" s="178">
        <f t="shared" si="16"/>
        <v>0</v>
      </c>
      <c r="I150" s="176">
        <f t="shared" si="15"/>
        <v>0</v>
      </c>
      <c r="J150" s="176">
        <f t="shared" si="17"/>
        <v>0</v>
      </c>
      <c r="K150" s="180"/>
      <c r="L150" s="180"/>
      <c r="M150" s="13"/>
      <c r="N150" s="13"/>
      <c r="O150" s="13"/>
      <c r="P150" s="13"/>
      <c r="Q150" s="13"/>
    </row>
    <row r="151" spans="1:17" ht="25.5" outlineLevel="1">
      <c r="A151" s="11" t="s">
        <v>462</v>
      </c>
      <c r="B151" s="43" t="s">
        <v>868</v>
      </c>
      <c r="C151" s="11" t="s">
        <v>68</v>
      </c>
      <c r="D151" s="39">
        <v>5.04</v>
      </c>
      <c r="E151" s="123">
        <v>604.18525625000007</v>
      </c>
      <c r="F151" s="123">
        <v>3045.0936915000002</v>
      </c>
      <c r="G151" s="178">
        <f t="shared" si="14"/>
        <v>0</v>
      </c>
      <c r="H151" s="178">
        <f t="shared" si="16"/>
        <v>0</v>
      </c>
      <c r="I151" s="176">
        <f t="shared" si="15"/>
        <v>0</v>
      </c>
      <c r="J151" s="176">
        <f t="shared" si="17"/>
        <v>0</v>
      </c>
      <c r="K151" s="180"/>
      <c r="L151" s="180"/>
      <c r="M151" s="13"/>
      <c r="N151" s="13"/>
      <c r="O151" s="13"/>
      <c r="P151" s="13"/>
      <c r="Q151" s="13"/>
    </row>
    <row r="152" spans="1:17" ht="51" outlineLevel="1">
      <c r="A152" s="11" t="s">
        <v>463</v>
      </c>
      <c r="B152" s="43" t="s">
        <v>876</v>
      </c>
      <c r="C152" s="11" t="s">
        <v>68</v>
      </c>
      <c r="D152" s="39">
        <v>4.4400000000000004</v>
      </c>
      <c r="E152" s="123">
        <v>803.13573125000005</v>
      </c>
      <c r="F152" s="123">
        <v>3565.9226467500007</v>
      </c>
      <c r="G152" s="178">
        <f t="shared" si="14"/>
        <v>0</v>
      </c>
      <c r="H152" s="178">
        <f t="shared" si="16"/>
        <v>0</v>
      </c>
      <c r="I152" s="176">
        <f t="shared" si="15"/>
        <v>0</v>
      </c>
      <c r="J152" s="176">
        <f t="shared" si="17"/>
        <v>0</v>
      </c>
      <c r="K152" s="180"/>
      <c r="L152" s="180"/>
      <c r="M152" s="13"/>
      <c r="N152" s="13"/>
      <c r="O152" s="13"/>
      <c r="P152" s="13"/>
      <c r="Q152" s="13"/>
    </row>
    <row r="153" spans="1:17" ht="51" outlineLevel="1">
      <c r="A153" s="11" t="s">
        <v>464</v>
      </c>
      <c r="B153" s="43" t="s">
        <v>877</v>
      </c>
      <c r="C153" s="11" t="s">
        <v>68</v>
      </c>
      <c r="D153" s="39">
        <v>5.25</v>
      </c>
      <c r="E153" s="123">
        <v>803.13573125000005</v>
      </c>
      <c r="F153" s="123">
        <v>4216.4625890625002</v>
      </c>
      <c r="G153" s="178">
        <f t="shared" si="14"/>
        <v>0</v>
      </c>
      <c r="H153" s="178">
        <f t="shared" si="16"/>
        <v>0</v>
      </c>
      <c r="I153" s="176">
        <f t="shared" si="15"/>
        <v>0</v>
      </c>
      <c r="J153" s="176">
        <f t="shared" si="17"/>
        <v>0</v>
      </c>
      <c r="K153" s="180"/>
      <c r="L153" s="180"/>
      <c r="M153" s="13"/>
      <c r="N153" s="13"/>
      <c r="O153" s="13"/>
      <c r="P153" s="13"/>
      <c r="Q153" s="13"/>
    </row>
    <row r="154" spans="1:17" s="13" customFormat="1" outlineLevel="1">
      <c r="A154" s="8" t="s">
        <v>110</v>
      </c>
      <c r="B154" s="12" t="s">
        <v>116</v>
      </c>
      <c r="C154" s="12"/>
      <c r="D154" s="39"/>
      <c r="E154" s="123"/>
      <c r="F154" s="123"/>
      <c r="G154" s="178"/>
      <c r="H154" s="178"/>
      <c r="I154" s="176"/>
      <c r="J154" s="176"/>
      <c r="K154" s="180"/>
      <c r="L154" s="180"/>
    </row>
    <row r="155" spans="1:17" s="13" customFormat="1" ht="25.5" outlineLevel="1">
      <c r="A155" s="11" t="s">
        <v>465</v>
      </c>
      <c r="B155" s="43" t="s">
        <v>776</v>
      </c>
      <c r="C155" s="47" t="s">
        <v>775</v>
      </c>
      <c r="D155" s="39">
        <v>1</v>
      </c>
      <c r="E155" s="123">
        <v>1969.3523312499999</v>
      </c>
      <c r="F155" s="123">
        <v>1969.3523312499999</v>
      </c>
      <c r="G155" s="178">
        <f t="shared" si="14"/>
        <v>0</v>
      </c>
      <c r="H155" s="178">
        <f>D155*L155</f>
        <v>0</v>
      </c>
      <c r="I155" s="176">
        <f t="shared" si="15"/>
        <v>0</v>
      </c>
      <c r="J155" s="176">
        <f>F155*L155</f>
        <v>0</v>
      </c>
      <c r="K155" s="180"/>
      <c r="L155" s="180"/>
    </row>
    <row r="156" spans="1:17" s="13" customFormat="1" ht="25.5" outlineLevel="1">
      <c r="A156" s="11" t="s">
        <v>466</v>
      </c>
      <c r="B156" s="43" t="s">
        <v>774</v>
      </c>
      <c r="C156" s="47" t="s">
        <v>775</v>
      </c>
      <c r="D156" s="39">
        <v>1</v>
      </c>
      <c r="E156" s="123">
        <v>3934.7941187500001</v>
      </c>
      <c r="F156" s="123">
        <v>3934.7941187500001</v>
      </c>
      <c r="G156" s="178">
        <f t="shared" si="14"/>
        <v>0</v>
      </c>
      <c r="H156" s="178">
        <f>D156*L156</f>
        <v>0</v>
      </c>
      <c r="I156" s="176">
        <f t="shared" si="15"/>
        <v>0</v>
      </c>
      <c r="J156" s="176">
        <f>F156*L156</f>
        <v>0</v>
      </c>
      <c r="K156" s="180"/>
      <c r="L156" s="180"/>
    </row>
    <row r="157" spans="1:17" s="13" customFormat="1" ht="25.5" outlineLevel="1">
      <c r="A157" s="11" t="s">
        <v>467</v>
      </c>
      <c r="B157" s="43" t="s">
        <v>777</v>
      </c>
      <c r="C157" s="47" t="s">
        <v>68</v>
      </c>
      <c r="D157" s="39">
        <v>0.61</v>
      </c>
      <c r="E157" s="123">
        <v>3617.52783125</v>
      </c>
      <c r="F157" s="123">
        <v>2206.6919770625</v>
      </c>
      <c r="G157" s="178">
        <f t="shared" si="14"/>
        <v>0</v>
      </c>
      <c r="H157" s="178">
        <f>D157*L157</f>
        <v>0</v>
      </c>
      <c r="I157" s="176">
        <f t="shared" si="15"/>
        <v>0</v>
      </c>
      <c r="J157" s="176">
        <f>F157*L157</f>
        <v>0</v>
      </c>
      <c r="K157" s="180"/>
      <c r="L157" s="180"/>
    </row>
    <row r="158" spans="1:17" s="13" customFormat="1" outlineLevel="1">
      <c r="A158" s="8" t="s">
        <v>22</v>
      </c>
      <c r="B158" s="14" t="s">
        <v>1088</v>
      </c>
      <c r="C158" s="11"/>
      <c r="D158" s="39"/>
      <c r="E158" s="123"/>
      <c r="F158" s="123"/>
      <c r="G158" s="178">
        <f t="shared" si="14"/>
        <v>0</v>
      </c>
      <c r="H158" s="178">
        <f>D158*L158</f>
        <v>0</v>
      </c>
      <c r="I158" s="176">
        <f t="shared" si="15"/>
        <v>0</v>
      </c>
      <c r="J158" s="176">
        <f>F158*L158</f>
        <v>0</v>
      </c>
      <c r="K158" s="180"/>
      <c r="L158" s="180"/>
    </row>
    <row r="159" spans="1:17" s="13" customFormat="1" ht="25.5" outlineLevel="1">
      <c r="A159" s="11" t="s">
        <v>468</v>
      </c>
      <c r="B159" s="43" t="s">
        <v>1089</v>
      </c>
      <c r="C159" s="11" t="s">
        <v>68</v>
      </c>
      <c r="D159" s="39">
        <v>4.04</v>
      </c>
      <c r="E159" s="123">
        <v>803.13573125000005</v>
      </c>
      <c r="F159" s="123">
        <v>3244.6683542500004</v>
      </c>
      <c r="G159" s="178">
        <f t="shared" si="14"/>
        <v>0</v>
      </c>
      <c r="H159" s="178">
        <f>D159*L159</f>
        <v>0</v>
      </c>
      <c r="I159" s="176">
        <f t="shared" si="15"/>
        <v>0</v>
      </c>
      <c r="J159" s="176">
        <f>F159*L159</f>
        <v>0</v>
      </c>
      <c r="K159" s="180"/>
      <c r="L159" s="180"/>
    </row>
    <row r="160" spans="1:17" s="13" customFormat="1" outlineLevel="1">
      <c r="A160" s="8" t="s">
        <v>117</v>
      </c>
      <c r="B160" s="12" t="s">
        <v>118</v>
      </c>
      <c r="C160" s="12"/>
      <c r="D160" s="39"/>
      <c r="E160" s="123"/>
      <c r="F160" s="123"/>
      <c r="G160" s="178"/>
      <c r="H160" s="178"/>
      <c r="I160" s="176"/>
      <c r="J160" s="176"/>
      <c r="K160" s="180"/>
      <c r="L160" s="180"/>
    </row>
    <row r="161" spans="1:17" s="13" customFormat="1" ht="38.25" outlineLevel="1">
      <c r="A161" s="11" t="s">
        <v>469</v>
      </c>
      <c r="B161" s="43" t="s">
        <v>878</v>
      </c>
      <c r="C161" s="11" t="s">
        <v>68</v>
      </c>
      <c r="D161" s="39">
        <v>1.75</v>
      </c>
      <c r="E161" s="123">
        <v>308.53315624999999</v>
      </c>
      <c r="F161" s="123">
        <v>539.93302343749997</v>
      </c>
      <c r="G161" s="178">
        <f t="shared" si="14"/>
        <v>0</v>
      </c>
      <c r="H161" s="178">
        <f t="shared" ref="H161:H176" si="18">D161*L161</f>
        <v>0</v>
      </c>
      <c r="I161" s="176">
        <f t="shared" si="15"/>
        <v>0</v>
      </c>
      <c r="J161" s="176">
        <f t="shared" ref="J161:J176" si="19">F161*L161</f>
        <v>0</v>
      </c>
      <c r="K161" s="180"/>
      <c r="L161" s="180"/>
    </row>
    <row r="162" spans="1:17" s="13" customFormat="1" ht="38.25" outlineLevel="1">
      <c r="A162" s="11" t="s">
        <v>470</v>
      </c>
      <c r="B162" s="43" t="s">
        <v>880</v>
      </c>
      <c r="C162" s="11" t="s">
        <v>68</v>
      </c>
      <c r="D162" s="39">
        <v>1.6</v>
      </c>
      <c r="E162" s="123">
        <v>308.53315624999999</v>
      </c>
      <c r="F162" s="123">
        <v>493.65305000000001</v>
      </c>
      <c r="G162" s="178">
        <f t="shared" si="14"/>
        <v>0</v>
      </c>
      <c r="H162" s="178">
        <f t="shared" si="18"/>
        <v>0</v>
      </c>
      <c r="I162" s="176">
        <f t="shared" si="15"/>
        <v>0</v>
      </c>
      <c r="J162" s="176">
        <f t="shared" si="19"/>
        <v>0</v>
      </c>
      <c r="K162" s="180"/>
      <c r="L162" s="180"/>
    </row>
    <row r="163" spans="1:17" s="13" customFormat="1" outlineLevel="1">
      <c r="A163" s="11" t="s">
        <v>471</v>
      </c>
      <c r="B163" s="43" t="s">
        <v>881</v>
      </c>
      <c r="C163" s="11" t="s">
        <v>68</v>
      </c>
      <c r="D163" s="39">
        <v>3.22</v>
      </c>
      <c r="E163" s="123">
        <v>445.62707499999999</v>
      </c>
      <c r="F163" s="123">
        <v>1434.9191815000001</v>
      </c>
      <c r="G163" s="178">
        <f t="shared" si="14"/>
        <v>0</v>
      </c>
      <c r="H163" s="178">
        <f t="shared" si="18"/>
        <v>0</v>
      </c>
      <c r="I163" s="176">
        <f t="shared" si="15"/>
        <v>0</v>
      </c>
      <c r="J163" s="176">
        <f t="shared" si="19"/>
        <v>0</v>
      </c>
      <c r="K163" s="177"/>
      <c r="L163" s="177"/>
      <c r="M163" s="1"/>
      <c r="N163" s="1"/>
      <c r="O163" s="1"/>
      <c r="P163" s="1"/>
      <c r="Q163" s="1"/>
    </row>
    <row r="164" spans="1:17" s="13" customFormat="1" ht="38.25" outlineLevel="1">
      <c r="A164" s="11" t="s">
        <v>1090</v>
      </c>
      <c r="B164" s="43" t="s">
        <v>882</v>
      </c>
      <c r="C164" s="11" t="s">
        <v>68</v>
      </c>
      <c r="D164" s="39">
        <v>2.0299999999999998</v>
      </c>
      <c r="E164" s="123">
        <v>308.53315624999999</v>
      </c>
      <c r="F164" s="123">
        <v>626.32230718749997</v>
      </c>
      <c r="G164" s="178">
        <f t="shared" si="14"/>
        <v>0</v>
      </c>
      <c r="H164" s="178">
        <f t="shared" si="18"/>
        <v>0</v>
      </c>
      <c r="I164" s="176">
        <f t="shared" si="15"/>
        <v>0</v>
      </c>
      <c r="J164" s="176">
        <f t="shared" si="19"/>
        <v>0</v>
      </c>
      <c r="K164" s="177"/>
      <c r="L164" s="177"/>
      <c r="M164" s="1"/>
      <c r="N164" s="1"/>
      <c r="O164" s="1"/>
      <c r="P164" s="1"/>
      <c r="Q164" s="1"/>
    </row>
    <row r="165" spans="1:17" s="13" customFormat="1" ht="38.25" outlineLevel="1">
      <c r="A165" s="11" t="s">
        <v>1091</v>
      </c>
      <c r="B165" s="43" t="s">
        <v>883</v>
      </c>
      <c r="C165" s="11" t="s">
        <v>68</v>
      </c>
      <c r="D165" s="39">
        <v>2.1</v>
      </c>
      <c r="E165" s="123">
        <v>556.02185000000009</v>
      </c>
      <c r="F165" s="123">
        <v>1167.6458850000001</v>
      </c>
      <c r="G165" s="178">
        <f t="shared" si="14"/>
        <v>0</v>
      </c>
      <c r="H165" s="178">
        <f t="shared" si="18"/>
        <v>0</v>
      </c>
      <c r="I165" s="176">
        <f t="shared" si="15"/>
        <v>0</v>
      </c>
      <c r="J165" s="176">
        <f t="shared" si="19"/>
        <v>0</v>
      </c>
      <c r="K165" s="177"/>
      <c r="L165" s="177"/>
      <c r="M165" s="1"/>
      <c r="N165" s="1"/>
      <c r="O165" s="1"/>
      <c r="P165" s="1"/>
      <c r="Q165" s="1"/>
    </row>
    <row r="166" spans="1:17" s="13" customFormat="1" ht="63.75" outlineLevel="1">
      <c r="A166" s="11" t="s">
        <v>1092</v>
      </c>
      <c r="B166" s="43" t="s">
        <v>886</v>
      </c>
      <c r="C166" s="11" t="s">
        <v>68</v>
      </c>
      <c r="D166" s="39">
        <v>2.1</v>
      </c>
      <c r="E166" s="123">
        <v>525.64954375000002</v>
      </c>
      <c r="F166" s="123">
        <v>1103.8640418750001</v>
      </c>
      <c r="G166" s="178">
        <f t="shared" si="14"/>
        <v>0</v>
      </c>
      <c r="H166" s="178">
        <f t="shared" si="18"/>
        <v>0</v>
      </c>
      <c r="I166" s="176">
        <f t="shared" si="15"/>
        <v>0</v>
      </c>
      <c r="J166" s="176">
        <f t="shared" si="19"/>
        <v>0</v>
      </c>
      <c r="K166" s="177"/>
      <c r="L166" s="177"/>
      <c r="M166" s="1"/>
      <c r="N166" s="1"/>
      <c r="O166" s="1"/>
      <c r="P166" s="1"/>
      <c r="Q166" s="1"/>
    </row>
    <row r="167" spans="1:17" s="13" customFormat="1" ht="63.75" outlineLevel="1">
      <c r="A167" s="11" t="s">
        <v>1093</v>
      </c>
      <c r="B167" s="43" t="s">
        <v>885</v>
      </c>
      <c r="C167" s="11" t="s">
        <v>68</v>
      </c>
      <c r="D167" s="39">
        <v>12.6</v>
      </c>
      <c r="E167" s="123">
        <v>525.64954375000002</v>
      </c>
      <c r="F167" s="123">
        <v>6623.1842512499998</v>
      </c>
      <c r="G167" s="178">
        <f t="shared" si="14"/>
        <v>0</v>
      </c>
      <c r="H167" s="178">
        <f t="shared" si="18"/>
        <v>0</v>
      </c>
      <c r="I167" s="176">
        <f t="shared" si="15"/>
        <v>0</v>
      </c>
      <c r="J167" s="176">
        <f t="shared" si="19"/>
        <v>0</v>
      </c>
      <c r="K167" s="177"/>
      <c r="L167" s="177"/>
      <c r="M167" s="1"/>
      <c r="N167" s="1"/>
      <c r="O167" s="1"/>
      <c r="P167" s="1"/>
      <c r="Q167" s="1"/>
    </row>
    <row r="168" spans="1:17" s="13" customFormat="1" ht="63.75" outlineLevel="1">
      <c r="A168" s="11" t="s">
        <v>1094</v>
      </c>
      <c r="B168" s="43" t="s">
        <v>887</v>
      </c>
      <c r="C168" s="11" t="s">
        <v>68</v>
      </c>
      <c r="D168" s="39">
        <v>6.3</v>
      </c>
      <c r="E168" s="123">
        <v>525.64954375000002</v>
      </c>
      <c r="F168" s="123">
        <v>3311.5921256249999</v>
      </c>
      <c r="G168" s="178">
        <f t="shared" si="14"/>
        <v>0</v>
      </c>
      <c r="H168" s="178">
        <f t="shared" si="18"/>
        <v>0</v>
      </c>
      <c r="I168" s="176">
        <f t="shared" si="15"/>
        <v>0</v>
      </c>
      <c r="J168" s="176">
        <f t="shared" si="19"/>
        <v>0</v>
      </c>
      <c r="K168" s="177"/>
      <c r="L168" s="177"/>
      <c r="M168" s="1"/>
      <c r="N168" s="1"/>
      <c r="O168" s="1"/>
      <c r="P168" s="1"/>
      <c r="Q168" s="1"/>
    </row>
    <row r="169" spans="1:17" s="13" customFormat="1" ht="63.75" outlineLevel="1">
      <c r="A169" s="11" t="s">
        <v>1095</v>
      </c>
      <c r="B169" s="43" t="s">
        <v>888</v>
      </c>
      <c r="C169" s="11" t="s">
        <v>68</v>
      </c>
      <c r="D169" s="39">
        <v>18.899999999999999</v>
      </c>
      <c r="E169" s="123">
        <v>525.64954375000002</v>
      </c>
      <c r="F169" s="123">
        <v>9934.7763768749992</v>
      </c>
      <c r="G169" s="178">
        <f t="shared" si="14"/>
        <v>0</v>
      </c>
      <c r="H169" s="178">
        <f t="shared" si="18"/>
        <v>0</v>
      </c>
      <c r="I169" s="176">
        <f t="shared" si="15"/>
        <v>0</v>
      </c>
      <c r="J169" s="176">
        <f t="shared" si="19"/>
        <v>0</v>
      </c>
      <c r="K169" s="177"/>
      <c r="L169" s="177"/>
      <c r="M169" s="1"/>
      <c r="N169" s="1"/>
      <c r="O169" s="1"/>
      <c r="P169" s="1"/>
      <c r="Q169" s="1"/>
    </row>
    <row r="170" spans="1:17" s="13" customFormat="1" ht="63.75" outlineLevel="1">
      <c r="A170" s="11" t="s">
        <v>1096</v>
      </c>
      <c r="B170" s="43" t="s">
        <v>889</v>
      </c>
      <c r="C170" s="11" t="s">
        <v>68</v>
      </c>
      <c r="D170" s="39">
        <v>2.1</v>
      </c>
      <c r="E170" s="123">
        <v>525.64954375000002</v>
      </c>
      <c r="F170" s="123">
        <v>1103.8640418750001</v>
      </c>
      <c r="G170" s="178">
        <f t="shared" si="14"/>
        <v>0</v>
      </c>
      <c r="H170" s="178">
        <f t="shared" si="18"/>
        <v>0</v>
      </c>
      <c r="I170" s="176">
        <f t="shared" si="15"/>
        <v>0</v>
      </c>
      <c r="J170" s="176">
        <f t="shared" si="19"/>
        <v>0</v>
      </c>
      <c r="K170" s="177"/>
      <c r="L170" s="177"/>
      <c r="M170" s="1"/>
      <c r="N170" s="1"/>
      <c r="O170" s="1"/>
      <c r="P170" s="1"/>
      <c r="Q170" s="1"/>
    </row>
    <row r="171" spans="1:17" s="13" customFormat="1" ht="63.75" outlineLevel="1">
      <c r="A171" s="11" t="s">
        <v>1097</v>
      </c>
      <c r="B171" s="43" t="s">
        <v>890</v>
      </c>
      <c r="C171" s="11" t="s">
        <v>68</v>
      </c>
      <c r="D171" s="39">
        <v>6.3</v>
      </c>
      <c r="E171" s="123">
        <v>525.64954375000002</v>
      </c>
      <c r="F171" s="123">
        <v>3311.5921256249999</v>
      </c>
      <c r="G171" s="178">
        <f t="shared" si="14"/>
        <v>0</v>
      </c>
      <c r="H171" s="178">
        <f t="shared" si="18"/>
        <v>0</v>
      </c>
      <c r="I171" s="176">
        <f t="shared" si="15"/>
        <v>0</v>
      </c>
      <c r="J171" s="176">
        <f t="shared" si="19"/>
        <v>0</v>
      </c>
      <c r="K171" s="177"/>
      <c r="L171" s="177"/>
      <c r="M171" s="1"/>
      <c r="N171" s="1"/>
      <c r="O171" s="1"/>
      <c r="P171" s="1"/>
      <c r="Q171" s="1"/>
    </row>
    <row r="172" spans="1:17" s="13" customFormat="1" ht="63.75" outlineLevel="1">
      <c r="A172" s="11" t="s">
        <v>1098</v>
      </c>
      <c r="B172" s="43" t="s">
        <v>891</v>
      </c>
      <c r="C172" s="11" t="s">
        <v>68</v>
      </c>
      <c r="D172" s="39">
        <v>8.4</v>
      </c>
      <c r="E172" s="123">
        <v>525.64954375000002</v>
      </c>
      <c r="F172" s="123">
        <v>4415.4561675000004</v>
      </c>
      <c r="G172" s="178">
        <f t="shared" si="14"/>
        <v>0</v>
      </c>
      <c r="H172" s="178">
        <f t="shared" si="18"/>
        <v>0</v>
      </c>
      <c r="I172" s="176">
        <f t="shared" si="15"/>
        <v>0</v>
      </c>
      <c r="J172" s="176">
        <f t="shared" si="19"/>
        <v>0</v>
      </c>
      <c r="K172" s="177"/>
      <c r="L172" s="177"/>
      <c r="M172" s="1"/>
      <c r="N172" s="1"/>
      <c r="O172" s="1"/>
      <c r="P172" s="1"/>
      <c r="Q172" s="1"/>
    </row>
    <row r="173" spans="1:17" s="13" customFormat="1" ht="63.75" outlineLevel="1">
      <c r="A173" s="11" t="s">
        <v>1099</v>
      </c>
      <c r="B173" s="43" t="s">
        <v>892</v>
      </c>
      <c r="C173" s="11" t="s">
        <v>68</v>
      </c>
      <c r="D173" s="39">
        <v>12.6</v>
      </c>
      <c r="E173" s="123">
        <v>525.64954375000002</v>
      </c>
      <c r="F173" s="123">
        <v>6623.1842512499998</v>
      </c>
      <c r="G173" s="178">
        <f t="shared" si="14"/>
        <v>0</v>
      </c>
      <c r="H173" s="178">
        <f t="shared" si="18"/>
        <v>0</v>
      </c>
      <c r="I173" s="176">
        <f t="shared" si="15"/>
        <v>0</v>
      </c>
      <c r="J173" s="176">
        <f t="shared" si="19"/>
        <v>0</v>
      </c>
      <c r="K173" s="177"/>
      <c r="L173" s="177"/>
      <c r="M173" s="1"/>
      <c r="N173" s="1"/>
      <c r="O173" s="1"/>
      <c r="P173" s="1"/>
      <c r="Q173" s="1"/>
    </row>
    <row r="174" spans="1:17" s="13" customFormat="1" ht="63.75" outlineLevel="1">
      <c r="A174" s="11" t="s">
        <v>1100</v>
      </c>
      <c r="B174" s="43" t="s">
        <v>893</v>
      </c>
      <c r="C174" s="11" t="s">
        <v>68</v>
      </c>
      <c r="D174" s="39">
        <v>33.6</v>
      </c>
      <c r="E174" s="123">
        <v>525.64954375000002</v>
      </c>
      <c r="F174" s="123">
        <v>17661.824670000002</v>
      </c>
      <c r="G174" s="178">
        <f t="shared" si="14"/>
        <v>0</v>
      </c>
      <c r="H174" s="178">
        <f t="shared" si="18"/>
        <v>0</v>
      </c>
      <c r="I174" s="176">
        <f t="shared" si="15"/>
        <v>0</v>
      </c>
      <c r="J174" s="176">
        <f t="shared" si="19"/>
        <v>0</v>
      </c>
      <c r="K174" s="177"/>
      <c r="L174" s="177"/>
      <c r="M174" s="1"/>
      <c r="N174" s="1"/>
      <c r="O174" s="1"/>
      <c r="P174" s="1"/>
      <c r="Q174" s="1"/>
    </row>
    <row r="175" spans="1:17" s="13" customFormat="1" ht="63.75" outlineLevel="1">
      <c r="A175" s="11" t="s">
        <v>1101</v>
      </c>
      <c r="B175" s="43" t="s">
        <v>894</v>
      </c>
      <c r="C175" s="11" t="s">
        <v>68</v>
      </c>
      <c r="D175" s="39">
        <v>16.8</v>
      </c>
      <c r="E175" s="123">
        <v>525.64954375000002</v>
      </c>
      <c r="F175" s="123">
        <v>8830.9123350000009</v>
      </c>
      <c r="G175" s="178">
        <f t="shared" si="14"/>
        <v>0</v>
      </c>
      <c r="H175" s="178">
        <f t="shared" si="18"/>
        <v>0</v>
      </c>
      <c r="I175" s="176">
        <f t="shared" si="15"/>
        <v>0</v>
      </c>
      <c r="J175" s="176">
        <f t="shared" si="19"/>
        <v>0</v>
      </c>
      <c r="K175" s="177"/>
      <c r="L175" s="177"/>
      <c r="M175" s="1"/>
      <c r="N175" s="1"/>
      <c r="O175" s="1"/>
      <c r="P175" s="1"/>
      <c r="Q175" s="1"/>
    </row>
    <row r="176" spans="1:17" s="13" customFormat="1" ht="25.5" outlineLevel="1">
      <c r="A176" s="11" t="s">
        <v>1102</v>
      </c>
      <c r="B176" s="43" t="s">
        <v>895</v>
      </c>
      <c r="C176" s="11" t="s">
        <v>68</v>
      </c>
      <c r="D176" s="39">
        <v>20.25</v>
      </c>
      <c r="E176" s="123">
        <v>27.961012499999999</v>
      </c>
      <c r="F176" s="123">
        <v>566.21050312499995</v>
      </c>
      <c r="G176" s="178">
        <f t="shared" si="14"/>
        <v>0</v>
      </c>
      <c r="H176" s="178">
        <f t="shared" si="18"/>
        <v>0</v>
      </c>
      <c r="I176" s="176">
        <f t="shared" si="15"/>
        <v>0</v>
      </c>
      <c r="J176" s="176">
        <f t="shared" si="19"/>
        <v>0</v>
      </c>
      <c r="K176" s="177"/>
      <c r="L176" s="177"/>
      <c r="M176" s="1"/>
      <c r="N176" s="1"/>
      <c r="O176" s="1"/>
      <c r="P176" s="1"/>
      <c r="Q176" s="1"/>
    </row>
    <row r="177" spans="1:17" outlineLevel="1">
      <c r="A177" s="11" t="s">
        <v>1103</v>
      </c>
      <c r="B177" s="14" t="s">
        <v>23</v>
      </c>
      <c r="C177" s="11"/>
      <c r="D177" s="39"/>
      <c r="E177" s="123"/>
      <c r="F177" s="123"/>
      <c r="G177" s="178"/>
      <c r="H177" s="178"/>
      <c r="I177" s="176"/>
      <c r="J177" s="176"/>
      <c r="K177" s="177"/>
      <c r="L177" s="177"/>
    </row>
    <row r="178" spans="1:17" ht="25.5" outlineLevel="1">
      <c r="A178" s="11" t="s">
        <v>1104</v>
      </c>
      <c r="B178" s="43" t="s">
        <v>896</v>
      </c>
      <c r="C178" s="11" t="s">
        <v>68</v>
      </c>
      <c r="D178" s="39">
        <v>10.7</v>
      </c>
      <c r="E178" s="123">
        <v>86.081937500000009</v>
      </c>
      <c r="F178" s="123">
        <v>921.07673125000008</v>
      </c>
      <c r="G178" s="178">
        <f t="shared" si="14"/>
        <v>0</v>
      </c>
      <c r="H178" s="178">
        <f>D178*L178</f>
        <v>0</v>
      </c>
      <c r="I178" s="176">
        <f t="shared" si="15"/>
        <v>0</v>
      </c>
      <c r="J178" s="176">
        <f>F178*L178</f>
        <v>0</v>
      </c>
      <c r="K178" s="180"/>
      <c r="L178" s="180"/>
      <c r="M178" s="13"/>
      <c r="N178" s="13"/>
      <c r="O178" s="13"/>
      <c r="P178" s="13"/>
      <c r="Q178" s="13"/>
    </row>
    <row r="179" spans="1:17" ht="25.5" outlineLevel="1">
      <c r="A179" s="11" t="s">
        <v>1105</v>
      </c>
      <c r="B179" s="43" t="s">
        <v>897</v>
      </c>
      <c r="C179" s="11" t="s">
        <v>68</v>
      </c>
      <c r="D179" s="39">
        <v>11.4</v>
      </c>
      <c r="E179" s="123">
        <v>181.15937500000001</v>
      </c>
      <c r="F179" s="123">
        <v>2065.2168750000001</v>
      </c>
      <c r="G179" s="178">
        <f t="shared" si="14"/>
        <v>0</v>
      </c>
      <c r="H179" s="178">
        <f>D179*L179</f>
        <v>0</v>
      </c>
      <c r="I179" s="176">
        <f t="shared" si="15"/>
        <v>0</v>
      </c>
      <c r="J179" s="176">
        <f>F179*L179</f>
        <v>0</v>
      </c>
      <c r="K179" s="180"/>
      <c r="L179" s="180"/>
      <c r="M179" s="13"/>
      <c r="N179" s="13"/>
      <c r="O179" s="13"/>
      <c r="P179" s="13"/>
      <c r="Q179" s="13"/>
    </row>
    <row r="180" spans="1:17" outlineLevel="1">
      <c r="A180" s="11" t="s">
        <v>1106</v>
      </c>
      <c r="B180" s="43" t="s">
        <v>604</v>
      </c>
      <c r="C180" s="11" t="s">
        <v>68</v>
      </c>
      <c r="D180" s="39">
        <v>21.28</v>
      </c>
      <c r="E180" s="123">
        <v>253.08589375</v>
      </c>
      <c r="F180" s="123">
        <v>5385.6678190000002</v>
      </c>
      <c r="G180" s="178">
        <f t="shared" si="14"/>
        <v>0</v>
      </c>
      <c r="H180" s="178">
        <f>D180*L180</f>
        <v>0</v>
      </c>
      <c r="I180" s="176">
        <f t="shared" si="15"/>
        <v>0</v>
      </c>
      <c r="J180" s="176">
        <f>F180*L180</f>
        <v>0</v>
      </c>
      <c r="K180" s="180"/>
      <c r="L180" s="180"/>
      <c r="M180" s="13"/>
      <c r="N180" s="13"/>
      <c r="O180" s="13"/>
      <c r="P180" s="13"/>
      <c r="Q180" s="13"/>
    </row>
    <row r="181" spans="1:17" outlineLevel="1">
      <c r="A181" s="11" t="s">
        <v>1107</v>
      </c>
      <c r="B181" s="14" t="s">
        <v>124</v>
      </c>
      <c r="C181" s="11"/>
      <c r="D181" s="39"/>
      <c r="E181" s="123"/>
      <c r="F181" s="123"/>
      <c r="G181" s="178"/>
      <c r="H181" s="178"/>
      <c r="I181" s="176"/>
      <c r="J181" s="176"/>
      <c r="K181" s="177"/>
      <c r="L181" s="177"/>
    </row>
    <row r="182" spans="1:17" ht="51" outlineLevel="1">
      <c r="A182" s="11" t="s">
        <v>1108</v>
      </c>
      <c r="B182" s="43" t="s">
        <v>898</v>
      </c>
      <c r="C182" s="11" t="s">
        <v>68</v>
      </c>
      <c r="D182" s="39">
        <v>50.22</v>
      </c>
      <c r="E182" s="123">
        <v>286.5816375</v>
      </c>
      <c r="F182" s="123">
        <v>14392.12983525</v>
      </c>
      <c r="G182" s="178">
        <f t="shared" si="14"/>
        <v>0</v>
      </c>
      <c r="H182" s="178">
        <f>D182*L182</f>
        <v>0</v>
      </c>
      <c r="I182" s="176">
        <f t="shared" si="15"/>
        <v>0</v>
      </c>
      <c r="J182" s="176">
        <f>F182*L182</f>
        <v>0</v>
      </c>
      <c r="K182" s="177"/>
      <c r="L182" s="177"/>
    </row>
    <row r="183" spans="1:17" ht="38.25" outlineLevel="1">
      <c r="A183" s="11" t="s">
        <v>1109</v>
      </c>
      <c r="B183" s="43" t="s">
        <v>899</v>
      </c>
      <c r="C183" s="11" t="s">
        <v>68</v>
      </c>
      <c r="D183" s="39">
        <v>8.31</v>
      </c>
      <c r="E183" s="123">
        <v>342.11635624999997</v>
      </c>
      <c r="F183" s="123">
        <v>2842.9869204375</v>
      </c>
      <c r="G183" s="178">
        <f t="shared" si="14"/>
        <v>0</v>
      </c>
      <c r="H183" s="178">
        <f>D183*L183</f>
        <v>0</v>
      </c>
      <c r="I183" s="176">
        <f t="shared" si="15"/>
        <v>0</v>
      </c>
      <c r="J183" s="176">
        <f>F183*L183</f>
        <v>0</v>
      </c>
      <c r="K183" s="177"/>
      <c r="L183" s="177"/>
    </row>
    <row r="184" spans="1:17" ht="25.5" outlineLevel="1">
      <c r="A184" s="11" t="s">
        <v>1110</v>
      </c>
      <c r="B184" s="43" t="s">
        <v>723</v>
      </c>
      <c r="C184" s="11" t="s">
        <v>68</v>
      </c>
      <c r="D184" s="39">
        <v>145.19999999999999</v>
      </c>
      <c r="E184" s="123">
        <v>335.93195000000003</v>
      </c>
      <c r="F184" s="123">
        <v>48777.31914</v>
      </c>
      <c r="G184" s="178">
        <f t="shared" si="14"/>
        <v>0</v>
      </c>
      <c r="H184" s="178">
        <f>D184*L184</f>
        <v>0</v>
      </c>
      <c r="I184" s="176">
        <f t="shared" si="15"/>
        <v>0</v>
      </c>
      <c r="J184" s="176">
        <f>F184*L184</f>
        <v>0</v>
      </c>
      <c r="K184" s="177"/>
      <c r="L184" s="177"/>
    </row>
    <row r="185" spans="1:17" ht="38.25" outlineLevel="1">
      <c r="A185" s="11" t="s">
        <v>1111</v>
      </c>
      <c r="B185" s="43" t="s">
        <v>900</v>
      </c>
      <c r="C185" s="11" t="s">
        <v>68</v>
      </c>
      <c r="D185" s="39">
        <v>13.5</v>
      </c>
      <c r="E185" s="123">
        <v>265.00493125000003</v>
      </c>
      <c r="F185" s="123">
        <v>3577.5665718750006</v>
      </c>
      <c r="G185" s="178">
        <f t="shared" si="14"/>
        <v>0</v>
      </c>
      <c r="H185" s="178">
        <f>D185*L185</f>
        <v>0</v>
      </c>
      <c r="I185" s="176">
        <f t="shared" si="15"/>
        <v>0</v>
      </c>
      <c r="J185" s="176">
        <f>F185*L185</f>
        <v>0</v>
      </c>
      <c r="K185" s="177"/>
      <c r="L185" s="177"/>
    </row>
    <row r="186" spans="1:17" outlineLevel="1">
      <c r="A186" s="12"/>
      <c r="B186" s="12"/>
      <c r="C186" s="12"/>
      <c r="D186" s="160"/>
      <c r="E186" s="197">
        <v>292382.0903227501</v>
      </c>
      <c r="F186" s="197"/>
      <c r="G186" s="178"/>
      <c r="H186" s="178"/>
      <c r="I186" s="176"/>
      <c r="J186" s="176"/>
      <c r="K186" s="177"/>
      <c r="L186" s="177"/>
    </row>
    <row r="187" spans="1:17">
      <c r="A187" s="47"/>
      <c r="B187" s="43"/>
      <c r="C187" s="47"/>
      <c r="D187" s="49"/>
      <c r="E187" s="47"/>
      <c r="F187" s="47"/>
      <c r="G187" s="178"/>
      <c r="H187" s="178"/>
      <c r="I187" s="176"/>
      <c r="J187" s="176"/>
      <c r="K187" s="177"/>
      <c r="L187" s="177"/>
    </row>
    <row r="188" spans="1:17">
      <c r="A188" s="32">
        <v>7</v>
      </c>
      <c r="B188" s="157" t="s">
        <v>140</v>
      </c>
      <c r="C188" s="15"/>
      <c r="D188" s="50"/>
      <c r="E188" s="50"/>
      <c r="F188" s="50"/>
      <c r="G188" s="178"/>
      <c r="H188" s="178"/>
      <c r="I188" s="176"/>
      <c r="J188" s="176"/>
      <c r="K188" s="177"/>
      <c r="L188" s="177"/>
    </row>
    <row r="189" spans="1:17" ht="76.5" outlineLevel="1">
      <c r="A189" s="11" t="s">
        <v>78</v>
      </c>
      <c r="B189" s="43" t="s">
        <v>757</v>
      </c>
      <c r="C189" s="11" t="s">
        <v>68</v>
      </c>
      <c r="D189" s="39">
        <v>1426.85</v>
      </c>
      <c r="E189" s="123">
        <v>86.744106250000016</v>
      </c>
      <c r="F189" s="123">
        <v>123770.82800281252</v>
      </c>
      <c r="G189" s="178">
        <f t="shared" si="14"/>
        <v>0</v>
      </c>
      <c r="H189" s="178">
        <f t="shared" ref="H189:H194" si="20">D189*L189</f>
        <v>0</v>
      </c>
      <c r="I189" s="176">
        <f t="shared" si="15"/>
        <v>0</v>
      </c>
      <c r="J189" s="176">
        <f t="shared" ref="J189:J194" si="21">F189*L189</f>
        <v>0</v>
      </c>
      <c r="K189" s="177"/>
      <c r="L189" s="177"/>
    </row>
    <row r="190" spans="1:17" outlineLevel="1">
      <c r="A190" s="11" t="s">
        <v>79</v>
      </c>
      <c r="B190" s="43" t="s">
        <v>770</v>
      </c>
      <c r="C190" s="11" t="s">
        <v>68</v>
      </c>
      <c r="D190" s="39">
        <v>1283.33</v>
      </c>
      <c r="E190" s="123">
        <v>144.37777500000001</v>
      </c>
      <c r="F190" s="123">
        <v>185284.32999075</v>
      </c>
      <c r="G190" s="178">
        <f t="shared" si="14"/>
        <v>0</v>
      </c>
      <c r="H190" s="178">
        <f t="shared" si="20"/>
        <v>0</v>
      </c>
      <c r="I190" s="176">
        <f t="shared" si="15"/>
        <v>0</v>
      </c>
      <c r="J190" s="176">
        <f t="shared" si="21"/>
        <v>0</v>
      </c>
      <c r="K190" s="177"/>
      <c r="L190" s="177"/>
    </row>
    <row r="191" spans="1:17" outlineLevel="1">
      <c r="A191" s="11" t="s">
        <v>231</v>
      </c>
      <c r="B191" s="43" t="s">
        <v>869</v>
      </c>
      <c r="C191" s="11" t="s">
        <v>76</v>
      </c>
      <c r="D191" s="39">
        <v>83.25</v>
      </c>
      <c r="E191" s="123">
        <v>51.936518750000005</v>
      </c>
      <c r="F191" s="123">
        <v>4323.7151859375008</v>
      </c>
      <c r="G191" s="178">
        <f t="shared" si="14"/>
        <v>0</v>
      </c>
      <c r="H191" s="178">
        <f t="shared" si="20"/>
        <v>0</v>
      </c>
      <c r="I191" s="176">
        <f t="shared" si="15"/>
        <v>0</v>
      </c>
      <c r="J191" s="176">
        <f t="shared" si="21"/>
        <v>0</v>
      </c>
      <c r="K191" s="177"/>
      <c r="L191" s="177"/>
    </row>
    <row r="192" spans="1:17" s="13" customFormat="1" ht="38.25" outlineLevel="1">
      <c r="A192" s="11" t="s">
        <v>129</v>
      </c>
      <c r="B192" s="43" t="s">
        <v>758</v>
      </c>
      <c r="C192" s="11" t="s">
        <v>68</v>
      </c>
      <c r="D192" s="39">
        <v>186.15</v>
      </c>
      <c r="E192" s="123">
        <v>61.206881250000009</v>
      </c>
      <c r="F192" s="123">
        <v>11393.660944687503</v>
      </c>
      <c r="G192" s="178">
        <f t="shared" si="14"/>
        <v>0</v>
      </c>
      <c r="H192" s="178">
        <f t="shared" si="20"/>
        <v>0</v>
      </c>
      <c r="I192" s="176">
        <f t="shared" si="15"/>
        <v>0</v>
      </c>
      <c r="J192" s="176">
        <f t="shared" si="21"/>
        <v>0</v>
      </c>
      <c r="K192" s="177"/>
      <c r="L192" s="177"/>
      <c r="M192" s="1"/>
      <c r="N192" s="1"/>
      <c r="O192" s="1"/>
      <c r="P192" s="1"/>
      <c r="Q192" s="1"/>
    </row>
    <row r="193" spans="1:17" s="13" customFormat="1" ht="25.5" outlineLevel="1">
      <c r="A193" s="11" t="s">
        <v>119</v>
      </c>
      <c r="B193" s="43" t="s">
        <v>759</v>
      </c>
      <c r="C193" s="11" t="s">
        <v>76</v>
      </c>
      <c r="D193" s="39">
        <v>258.89999999999998</v>
      </c>
      <c r="E193" s="123">
        <v>28.985500000000002</v>
      </c>
      <c r="F193" s="123">
        <v>7504.3459499999999</v>
      </c>
      <c r="G193" s="178">
        <f t="shared" si="14"/>
        <v>0</v>
      </c>
      <c r="H193" s="178">
        <f t="shared" si="20"/>
        <v>0</v>
      </c>
      <c r="I193" s="176">
        <f t="shared" si="15"/>
        <v>0</v>
      </c>
      <c r="J193" s="176">
        <f t="shared" si="21"/>
        <v>0</v>
      </c>
      <c r="K193" s="177"/>
      <c r="L193" s="177"/>
      <c r="M193" s="1"/>
      <c r="N193" s="1"/>
      <c r="O193" s="1"/>
      <c r="P193" s="1"/>
      <c r="Q193" s="1"/>
    </row>
    <row r="194" spans="1:17" s="13" customFormat="1" ht="38.25" outlineLevel="1">
      <c r="A194" s="11" t="s">
        <v>232</v>
      </c>
      <c r="B194" s="43" t="s">
        <v>760</v>
      </c>
      <c r="C194" s="11" t="s">
        <v>76</v>
      </c>
      <c r="D194" s="39">
        <v>258.2</v>
      </c>
      <c r="E194" s="123">
        <v>28.660662500000001</v>
      </c>
      <c r="F194" s="123">
        <v>7400.1830574999994</v>
      </c>
      <c r="G194" s="178">
        <f t="shared" si="14"/>
        <v>0</v>
      </c>
      <c r="H194" s="178">
        <f t="shared" si="20"/>
        <v>0</v>
      </c>
      <c r="I194" s="176">
        <f t="shared" si="15"/>
        <v>0</v>
      </c>
      <c r="J194" s="176">
        <f t="shared" si="21"/>
        <v>0</v>
      </c>
      <c r="K194" s="177"/>
      <c r="L194" s="177"/>
      <c r="M194" s="1"/>
      <c r="N194" s="1"/>
      <c r="O194" s="1"/>
      <c r="P194" s="1"/>
      <c r="Q194" s="1"/>
    </row>
    <row r="195" spans="1:17" outlineLevel="1">
      <c r="A195" s="12"/>
      <c r="B195" s="12"/>
      <c r="C195" s="12"/>
      <c r="D195" s="160"/>
      <c r="E195" s="197">
        <v>339677.06313168746</v>
      </c>
      <c r="F195" s="197"/>
      <c r="G195" s="178"/>
      <c r="H195" s="178"/>
      <c r="I195" s="176"/>
      <c r="J195" s="176"/>
      <c r="K195" s="177"/>
      <c r="L195" s="177"/>
    </row>
    <row r="196" spans="1:17">
      <c r="A196" s="47"/>
      <c r="B196" s="43"/>
      <c r="C196" s="47"/>
      <c r="D196" s="49"/>
      <c r="E196" s="10"/>
      <c r="F196" s="10"/>
      <c r="G196" s="178"/>
      <c r="H196" s="178"/>
      <c r="I196" s="176"/>
      <c r="J196" s="176"/>
      <c r="K196" s="177"/>
      <c r="L196" s="177"/>
    </row>
    <row r="197" spans="1:17">
      <c r="A197" s="32">
        <v>8</v>
      </c>
      <c r="B197" s="157" t="s">
        <v>225</v>
      </c>
      <c r="C197" s="15"/>
      <c r="D197" s="50"/>
      <c r="E197" s="50"/>
      <c r="F197" s="50"/>
      <c r="G197" s="178"/>
      <c r="H197" s="178"/>
      <c r="I197" s="176"/>
      <c r="J197" s="176"/>
      <c r="K197" s="177"/>
      <c r="L197" s="177"/>
    </row>
    <row r="198" spans="1:17" ht="25.5" outlineLevel="1">
      <c r="A198" s="11" t="s">
        <v>80</v>
      </c>
      <c r="B198" s="43" t="s">
        <v>761</v>
      </c>
      <c r="C198" s="11" t="s">
        <v>68</v>
      </c>
      <c r="D198" s="39">
        <v>707.67</v>
      </c>
      <c r="E198" s="123">
        <v>8.8705625000000001</v>
      </c>
      <c r="F198" s="123">
        <v>6277.4309643749993</v>
      </c>
      <c r="G198" s="178">
        <f t="shared" si="14"/>
        <v>0</v>
      </c>
      <c r="H198" s="178">
        <f>D198*L198</f>
        <v>707.67</v>
      </c>
      <c r="I198" s="176">
        <f t="shared" si="15"/>
        <v>0</v>
      </c>
      <c r="J198" s="176">
        <f>F198*L198</f>
        <v>6277.4309643749993</v>
      </c>
      <c r="K198" s="177"/>
      <c r="L198" s="177">
        <v>1</v>
      </c>
    </row>
    <row r="199" spans="1:17" outlineLevel="1">
      <c r="A199" s="12"/>
      <c r="B199" s="12"/>
      <c r="C199" s="12"/>
      <c r="D199" s="160"/>
      <c r="E199" s="197">
        <v>6277.4309643749993</v>
      </c>
      <c r="F199" s="197"/>
      <c r="G199" s="178"/>
      <c r="H199" s="178"/>
      <c r="I199" s="176"/>
      <c r="J199" s="176"/>
      <c r="K199" s="177"/>
      <c r="L199" s="177"/>
    </row>
    <row r="200" spans="1:17">
      <c r="A200" s="47"/>
      <c r="B200" s="43"/>
      <c r="C200" s="47"/>
      <c r="D200" s="49"/>
      <c r="E200" s="10"/>
      <c r="F200" s="10"/>
      <c r="G200" s="178"/>
      <c r="H200" s="178"/>
      <c r="I200" s="176"/>
      <c r="J200" s="176"/>
      <c r="K200" s="177"/>
      <c r="L200" s="177"/>
    </row>
    <row r="201" spans="1:17">
      <c r="A201" s="32">
        <v>9</v>
      </c>
      <c r="B201" s="157" t="s">
        <v>141</v>
      </c>
      <c r="C201" s="15"/>
      <c r="D201" s="54"/>
      <c r="E201" s="50"/>
      <c r="F201" s="50"/>
      <c r="G201" s="178"/>
      <c r="H201" s="178"/>
      <c r="I201" s="176"/>
      <c r="J201" s="176"/>
      <c r="K201" s="177"/>
      <c r="L201" s="177"/>
    </row>
    <row r="202" spans="1:17" ht="51" outlineLevel="1">
      <c r="A202" s="11" t="s">
        <v>98</v>
      </c>
      <c r="B202" s="43" t="s">
        <v>762</v>
      </c>
      <c r="C202" s="11" t="s">
        <v>68</v>
      </c>
      <c r="D202" s="39">
        <v>3513.3</v>
      </c>
      <c r="E202" s="123">
        <v>3.5357312500000004</v>
      </c>
      <c r="F202" s="123">
        <v>12422.084600625003</v>
      </c>
      <c r="G202" s="178">
        <f t="shared" si="14"/>
        <v>0</v>
      </c>
      <c r="H202" s="178">
        <f t="shared" ref="H202:H213" si="22">D202*L202</f>
        <v>0</v>
      </c>
      <c r="I202" s="176">
        <f t="shared" si="15"/>
        <v>0</v>
      </c>
      <c r="J202" s="176">
        <f t="shared" ref="J202:J213" si="23">F202*L202</f>
        <v>0</v>
      </c>
      <c r="K202" s="177"/>
      <c r="L202" s="177"/>
    </row>
    <row r="203" spans="1:17" ht="76.5" outlineLevel="1">
      <c r="A203" s="11" t="s">
        <v>221</v>
      </c>
      <c r="B203" s="43" t="s">
        <v>763</v>
      </c>
      <c r="C203" s="11" t="s">
        <v>68</v>
      </c>
      <c r="D203" s="39">
        <v>2826.43</v>
      </c>
      <c r="E203" s="123">
        <v>24.312837500000004</v>
      </c>
      <c r="F203" s="123">
        <v>68718.533295125002</v>
      </c>
      <c r="G203" s="178">
        <f t="shared" si="14"/>
        <v>0</v>
      </c>
      <c r="H203" s="178">
        <f t="shared" si="22"/>
        <v>0</v>
      </c>
      <c r="I203" s="176">
        <f t="shared" si="15"/>
        <v>0</v>
      </c>
      <c r="J203" s="176">
        <f t="shared" si="23"/>
        <v>0</v>
      </c>
      <c r="K203" s="177"/>
      <c r="L203" s="177"/>
    </row>
    <row r="204" spans="1:17" ht="38.25" outlineLevel="1">
      <c r="A204" s="11" t="s">
        <v>99</v>
      </c>
      <c r="B204" s="43" t="s">
        <v>771</v>
      </c>
      <c r="C204" s="11" t="s">
        <v>68</v>
      </c>
      <c r="D204" s="39">
        <v>686.87</v>
      </c>
      <c r="E204" s="123">
        <v>25.637174999999999</v>
      </c>
      <c r="F204" s="123">
        <v>17609.406392249999</v>
      </c>
      <c r="G204" s="178">
        <f t="shared" ref="G204:G267" si="24">K204*D204</f>
        <v>0</v>
      </c>
      <c r="H204" s="178">
        <f t="shared" si="22"/>
        <v>0</v>
      </c>
      <c r="I204" s="176">
        <f t="shared" ref="I204:I267" si="25">F204*K204</f>
        <v>0</v>
      </c>
      <c r="J204" s="176">
        <f t="shared" si="23"/>
        <v>0</v>
      </c>
      <c r="K204" s="177"/>
      <c r="L204" s="177"/>
    </row>
    <row r="205" spans="1:17" outlineLevel="1">
      <c r="A205" s="11" t="s">
        <v>100</v>
      </c>
      <c r="B205" s="43" t="s">
        <v>764</v>
      </c>
      <c r="C205" s="11" t="s">
        <v>68</v>
      </c>
      <c r="D205" s="39">
        <v>2028.45</v>
      </c>
      <c r="E205" s="123">
        <v>15.5922</v>
      </c>
      <c r="F205" s="123">
        <v>31627.998090000001</v>
      </c>
      <c r="G205" s="178">
        <f t="shared" si="24"/>
        <v>0</v>
      </c>
      <c r="H205" s="178">
        <f t="shared" si="22"/>
        <v>0</v>
      </c>
      <c r="I205" s="176">
        <f t="shared" si="25"/>
        <v>0</v>
      </c>
      <c r="J205" s="176">
        <f t="shared" si="23"/>
        <v>0</v>
      </c>
      <c r="K205" s="177"/>
      <c r="L205" s="177"/>
    </row>
    <row r="206" spans="1:17" ht="51" outlineLevel="1">
      <c r="A206" s="11" t="s">
        <v>222</v>
      </c>
      <c r="B206" s="43" t="s">
        <v>767</v>
      </c>
      <c r="C206" s="11" t="s">
        <v>68</v>
      </c>
      <c r="D206" s="39">
        <v>629.61</v>
      </c>
      <c r="E206" s="123">
        <v>59.707631250000006</v>
      </c>
      <c r="F206" s="123">
        <v>37592.521711312504</v>
      </c>
      <c r="G206" s="178">
        <f t="shared" si="24"/>
        <v>0</v>
      </c>
      <c r="H206" s="178">
        <f t="shared" si="22"/>
        <v>0</v>
      </c>
      <c r="I206" s="176">
        <f t="shared" si="25"/>
        <v>0</v>
      </c>
      <c r="J206" s="176">
        <f t="shared" si="23"/>
        <v>0</v>
      </c>
      <c r="K206" s="177"/>
      <c r="L206" s="177"/>
    </row>
    <row r="207" spans="1:17" ht="51" outlineLevel="1">
      <c r="A207" s="11" t="s">
        <v>101</v>
      </c>
      <c r="B207" s="43" t="s">
        <v>768</v>
      </c>
      <c r="C207" s="11" t="s">
        <v>68</v>
      </c>
      <c r="D207" s="39">
        <v>9.2100000000000009</v>
      </c>
      <c r="E207" s="123">
        <v>52.073949999999996</v>
      </c>
      <c r="F207" s="123">
        <v>479.60107950000003</v>
      </c>
      <c r="G207" s="178">
        <f t="shared" si="24"/>
        <v>0</v>
      </c>
      <c r="H207" s="178">
        <f t="shared" si="22"/>
        <v>0</v>
      </c>
      <c r="I207" s="176">
        <f t="shared" si="25"/>
        <v>0</v>
      </c>
      <c r="J207" s="176">
        <f t="shared" si="23"/>
        <v>0</v>
      </c>
      <c r="K207" s="177"/>
      <c r="L207" s="177"/>
    </row>
    <row r="208" spans="1:17" ht="51" outlineLevel="1">
      <c r="A208" s="11" t="s">
        <v>102</v>
      </c>
      <c r="B208" s="43" t="s">
        <v>766</v>
      </c>
      <c r="C208" s="11" t="s">
        <v>68</v>
      </c>
      <c r="D208" s="39">
        <v>7.49</v>
      </c>
      <c r="E208" s="123">
        <v>52.073949999999996</v>
      </c>
      <c r="F208" s="123">
        <v>390.0338855</v>
      </c>
      <c r="G208" s="178">
        <f t="shared" si="24"/>
        <v>0</v>
      </c>
      <c r="H208" s="178">
        <f t="shared" si="22"/>
        <v>0</v>
      </c>
      <c r="I208" s="176">
        <f t="shared" si="25"/>
        <v>0</v>
      </c>
      <c r="J208" s="176">
        <f t="shared" si="23"/>
        <v>0</v>
      </c>
      <c r="K208" s="177"/>
      <c r="L208" s="177"/>
    </row>
    <row r="209" spans="1:17" ht="51" outlineLevel="1">
      <c r="A209" s="11" t="s">
        <v>150</v>
      </c>
      <c r="B209" s="43" t="s">
        <v>765</v>
      </c>
      <c r="C209" s="11" t="s">
        <v>68</v>
      </c>
      <c r="D209" s="39">
        <v>15.17</v>
      </c>
      <c r="E209" s="123">
        <v>52.073949999999996</v>
      </c>
      <c r="F209" s="123">
        <v>789.96182149999993</v>
      </c>
      <c r="G209" s="178">
        <f t="shared" si="24"/>
        <v>0</v>
      </c>
      <c r="H209" s="178">
        <f t="shared" si="22"/>
        <v>0</v>
      </c>
      <c r="I209" s="176">
        <f t="shared" si="25"/>
        <v>0</v>
      </c>
      <c r="J209" s="176">
        <f t="shared" si="23"/>
        <v>0</v>
      </c>
      <c r="K209" s="177"/>
      <c r="L209" s="177"/>
    </row>
    <row r="210" spans="1:17" ht="51" outlineLevel="1">
      <c r="A210" s="11" t="s">
        <v>223</v>
      </c>
      <c r="B210" s="43" t="s">
        <v>1017</v>
      </c>
      <c r="C210" s="11" t="s">
        <v>68</v>
      </c>
      <c r="D210" s="39">
        <v>136.5</v>
      </c>
      <c r="E210" s="123">
        <v>52.073949999999996</v>
      </c>
      <c r="F210" s="123">
        <v>7108.0941749999993</v>
      </c>
      <c r="G210" s="178">
        <f t="shared" si="24"/>
        <v>0</v>
      </c>
      <c r="H210" s="178">
        <f t="shared" si="22"/>
        <v>0</v>
      </c>
      <c r="I210" s="176">
        <f t="shared" si="25"/>
        <v>0</v>
      </c>
      <c r="J210" s="176">
        <f t="shared" si="23"/>
        <v>0</v>
      </c>
      <c r="K210" s="177"/>
      <c r="L210" s="177"/>
    </row>
    <row r="211" spans="1:17" outlineLevel="1">
      <c r="A211" s="11" t="s">
        <v>224</v>
      </c>
      <c r="B211" s="43" t="s">
        <v>769</v>
      </c>
      <c r="C211" s="11" t="s">
        <v>76</v>
      </c>
      <c r="D211" s="39">
        <v>191.3</v>
      </c>
      <c r="E211" s="123">
        <v>19.940025000000002</v>
      </c>
      <c r="F211" s="123">
        <v>3814.5267825000005</v>
      </c>
      <c r="G211" s="178">
        <f t="shared" si="24"/>
        <v>0</v>
      </c>
      <c r="H211" s="178">
        <f t="shared" si="22"/>
        <v>0</v>
      </c>
      <c r="I211" s="176">
        <f t="shared" si="25"/>
        <v>0</v>
      </c>
      <c r="J211" s="176">
        <f t="shared" si="23"/>
        <v>0</v>
      </c>
      <c r="K211" s="177"/>
      <c r="L211" s="177"/>
    </row>
    <row r="212" spans="1:17" outlineLevel="1">
      <c r="A212" s="11" t="s">
        <v>320</v>
      </c>
      <c r="B212" s="43" t="s">
        <v>793</v>
      </c>
      <c r="C212" s="11" t="s">
        <v>68</v>
      </c>
      <c r="D212" s="39">
        <v>498.03</v>
      </c>
      <c r="E212" s="123">
        <v>57.846062500000002</v>
      </c>
      <c r="F212" s="123">
        <v>28809.074506875</v>
      </c>
      <c r="G212" s="178">
        <f t="shared" si="24"/>
        <v>0</v>
      </c>
      <c r="H212" s="178">
        <f t="shared" si="22"/>
        <v>0</v>
      </c>
      <c r="I212" s="176">
        <f t="shared" si="25"/>
        <v>0</v>
      </c>
      <c r="J212" s="176">
        <f t="shared" si="23"/>
        <v>0</v>
      </c>
      <c r="K212" s="177"/>
      <c r="L212" s="177"/>
    </row>
    <row r="213" spans="1:17" ht="51" outlineLevel="1">
      <c r="A213" s="11" t="s">
        <v>321</v>
      </c>
      <c r="B213" s="43" t="s">
        <v>901</v>
      </c>
      <c r="C213" s="11" t="s">
        <v>68</v>
      </c>
      <c r="D213" s="39">
        <v>738.27</v>
      </c>
      <c r="E213" s="123">
        <v>85.432262500000007</v>
      </c>
      <c r="F213" s="123">
        <v>63072.076435875002</v>
      </c>
      <c r="G213" s="178">
        <f t="shared" si="24"/>
        <v>0</v>
      </c>
      <c r="H213" s="178">
        <f t="shared" si="22"/>
        <v>0</v>
      </c>
      <c r="I213" s="176">
        <f t="shared" si="25"/>
        <v>0</v>
      </c>
      <c r="J213" s="176">
        <f t="shared" si="23"/>
        <v>0</v>
      </c>
      <c r="K213" s="179"/>
      <c r="L213" s="179"/>
      <c r="M213" s="44"/>
      <c r="N213" s="44"/>
      <c r="O213" s="44"/>
      <c r="P213" s="44"/>
      <c r="Q213" s="44"/>
    </row>
    <row r="214" spans="1:17" outlineLevel="1">
      <c r="A214" s="12"/>
      <c r="B214" s="12"/>
      <c r="C214" s="12"/>
      <c r="D214" s="160"/>
      <c r="E214" s="197">
        <v>272433.9127760625</v>
      </c>
      <c r="F214" s="197"/>
      <c r="G214" s="178"/>
      <c r="H214" s="178"/>
      <c r="I214" s="176"/>
      <c r="J214" s="176"/>
      <c r="K214" s="179"/>
      <c r="L214" s="179"/>
      <c r="M214" s="44"/>
      <c r="N214" s="44"/>
      <c r="O214" s="44"/>
      <c r="P214" s="44"/>
      <c r="Q214" s="44"/>
    </row>
    <row r="215" spans="1:17">
      <c r="A215" s="47"/>
      <c r="B215" s="43"/>
      <c r="C215" s="47"/>
      <c r="D215" s="49"/>
      <c r="E215" s="10"/>
      <c r="F215" s="10"/>
      <c r="G215" s="178"/>
      <c r="H215" s="178"/>
      <c r="I215" s="176"/>
      <c r="J215" s="176"/>
      <c r="K215" s="179"/>
      <c r="L215" s="179"/>
      <c r="M215" s="44"/>
      <c r="N215" s="44"/>
      <c r="O215" s="44"/>
      <c r="P215" s="44"/>
      <c r="Q215" s="44"/>
    </row>
    <row r="216" spans="1:17" ht="25.5">
      <c r="A216" s="32">
        <v>10</v>
      </c>
      <c r="B216" s="157" t="s">
        <v>248</v>
      </c>
      <c r="C216" s="15"/>
      <c r="D216" s="50"/>
      <c r="E216" s="50"/>
      <c r="F216" s="50"/>
      <c r="G216" s="178"/>
      <c r="H216" s="178"/>
      <c r="I216" s="176"/>
      <c r="J216" s="176"/>
      <c r="K216" s="177"/>
      <c r="L216" s="177"/>
    </row>
    <row r="217" spans="1:17">
      <c r="A217" s="23" t="s">
        <v>103</v>
      </c>
      <c r="B217" s="14" t="s">
        <v>618</v>
      </c>
      <c r="C217" s="11"/>
      <c r="D217" s="42"/>
      <c r="E217" s="42"/>
      <c r="F217" s="42"/>
      <c r="G217" s="178"/>
      <c r="H217" s="178"/>
      <c r="I217" s="176"/>
      <c r="J217" s="176"/>
      <c r="K217" s="177"/>
      <c r="L217" s="177"/>
    </row>
    <row r="218" spans="1:17" ht="25.5" outlineLevel="1">
      <c r="A218" s="11" t="s">
        <v>472</v>
      </c>
      <c r="B218" s="43" t="s">
        <v>794</v>
      </c>
      <c r="C218" s="11" t="s">
        <v>68</v>
      </c>
      <c r="D218" s="39">
        <v>1159.7</v>
      </c>
      <c r="E218" s="123">
        <v>42.541218749999999</v>
      </c>
      <c r="F218" s="123">
        <v>49335.051384375001</v>
      </c>
      <c r="G218" s="178">
        <f t="shared" si="24"/>
        <v>0</v>
      </c>
      <c r="H218" s="178">
        <f t="shared" ref="H218:H229" si="26">D218*L218</f>
        <v>0</v>
      </c>
      <c r="I218" s="176">
        <f t="shared" si="25"/>
        <v>0</v>
      </c>
      <c r="J218" s="176">
        <f t="shared" ref="J218:J229" si="27">F218*L218</f>
        <v>0</v>
      </c>
      <c r="K218" s="177"/>
      <c r="L218" s="177"/>
    </row>
    <row r="219" spans="1:17" ht="38.25" outlineLevel="1">
      <c r="A219" s="11" t="s">
        <v>473</v>
      </c>
      <c r="B219" s="43" t="s">
        <v>902</v>
      </c>
      <c r="C219" s="11" t="s">
        <v>68</v>
      </c>
      <c r="D219" s="39">
        <v>1159.7</v>
      </c>
      <c r="E219" s="123">
        <v>61.506731250000001</v>
      </c>
      <c r="F219" s="123">
        <v>71329.35623062501</v>
      </c>
      <c r="G219" s="178">
        <f t="shared" si="24"/>
        <v>0</v>
      </c>
      <c r="H219" s="178">
        <f t="shared" si="26"/>
        <v>0</v>
      </c>
      <c r="I219" s="176">
        <f t="shared" si="25"/>
        <v>0</v>
      </c>
      <c r="J219" s="176">
        <f t="shared" si="27"/>
        <v>0</v>
      </c>
      <c r="K219" s="177"/>
      <c r="L219" s="177"/>
    </row>
    <row r="220" spans="1:17" ht="25.5" outlineLevel="1">
      <c r="A220" s="11" t="s">
        <v>474</v>
      </c>
      <c r="B220" s="43" t="s">
        <v>903</v>
      </c>
      <c r="C220" s="11" t="s">
        <v>68</v>
      </c>
      <c r="D220" s="39">
        <v>386.12</v>
      </c>
      <c r="E220" s="123">
        <v>49.37530000000001</v>
      </c>
      <c r="F220" s="123">
        <v>19064.790836000004</v>
      </c>
      <c r="G220" s="178">
        <f t="shared" si="24"/>
        <v>0</v>
      </c>
      <c r="H220" s="178">
        <f t="shared" si="26"/>
        <v>0</v>
      </c>
      <c r="I220" s="176">
        <f t="shared" si="25"/>
        <v>0</v>
      </c>
      <c r="J220" s="176">
        <f t="shared" si="27"/>
        <v>0</v>
      </c>
      <c r="K220" s="177"/>
      <c r="L220" s="177"/>
    </row>
    <row r="221" spans="1:17" outlineLevel="1">
      <c r="A221" s="11" t="s">
        <v>475</v>
      </c>
      <c r="B221" s="43" t="s">
        <v>233</v>
      </c>
      <c r="C221" s="11" t="s">
        <v>68</v>
      </c>
      <c r="D221" s="39">
        <v>23.72</v>
      </c>
      <c r="E221" s="123">
        <v>49.712631250000001</v>
      </c>
      <c r="F221" s="123">
        <v>1179.18361325</v>
      </c>
      <c r="G221" s="178">
        <f t="shared" si="24"/>
        <v>0</v>
      </c>
      <c r="H221" s="178">
        <f t="shared" si="26"/>
        <v>0</v>
      </c>
      <c r="I221" s="176">
        <f t="shared" si="25"/>
        <v>0</v>
      </c>
      <c r="J221" s="176">
        <f t="shared" si="27"/>
        <v>0</v>
      </c>
      <c r="K221" s="177"/>
      <c r="L221" s="177"/>
    </row>
    <row r="222" spans="1:17" ht="63.75" outlineLevel="1">
      <c r="A222" s="11" t="s">
        <v>476</v>
      </c>
      <c r="B222" s="43" t="s">
        <v>1016</v>
      </c>
      <c r="C222" s="11" t="s">
        <v>68</v>
      </c>
      <c r="D222" s="39">
        <v>226.97</v>
      </c>
      <c r="E222" s="123">
        <v>66.404281250000011</v>
      </c>
      <c r="F222" s="123">
        <v>15071.779715312503</v>
      </c>
      <c r="G222" s="178">
        <f t="shared" si="24"/>
        <v>0</v>
      </c>
      <c r="H222" s="178">
        <f t="shared" si="26"/>
        <v>0</v>
      </c>
      <c r="I222" s="176">
        <f t="shared" si="25"/>
        <v>0</v>
      </c>
      <c r="J222" s="176">
        <f t="shared" si="27"/>
        <v>0</v>
      </c>
      <c r="K222" s="177"/>
      <c r="L222" s="177"/>
    </row>
    <row r="223" spans="1:17" ht="25.5" outlineLevel="1">
      <c r="A223" s="11" t="s">
        <v>477</v>
      </c>
      <c r="B223" s="43" t="s">
        <v>234</v>
      </c>
      <c r="C223" s="11" t="s">
        <v>68</v>
      </c>
      <c r="D223" s="39">
        <v>355.53</v>
      </c>
      <c r="E223" s="123">
        <v>60.319825000000009</v>
      </c>
      <c r="F223" s="123">
        <v>21445.507382250002</v>
      </c>
      <c r="G223" s="178">
        <f t="shared" si="24"/>
        <v>0</v>
      </c>
      <c r="H223" s="178">
        <f t="shared" si="26"/>
        <v>0</v>
      </c>
      <c r="I223" s="176">
        <f t="shared" si="25"/>
        <v>0</v>
      </c>
      <c r="J223" s="176">
        <f t="shared" si="27"/>
        <v>0</v>
      </c>
      <c r="K223" s="177"/>
      <c r="L223" s="177"/>
    </row>
    <row r="224" spans="1:17" outlineLevel="1">
      <c r="A224" s="11" t="s">
        <v>478</v>
      </c>
      <c r="B224" s="43" t="s">
        <v>795</v>
      </c>
      <c r="C224" s="11" t="s">
        <v>68</v>
      </c>
      <c r="D224" s="39">
        <v>394.33</v>
      </c>
      <c r="E224" s="123">
        <v>78.485737500000013</v>
      </c>
      <c r="F224" s="123">
        <v>30949.280868375005</v>
      </c>
      <c r="G224" s="178">
        <f t="shared" si="24"/>
        <v>0</v>
      </c>
      <c r="H224" s="178">
        <f t="shared" si="26"/>
        <v>0</v>
      </c>
      <c r="I224" s="176">
        <f t="shared" si="25"/>
        <v>0</v>
      </c>
      <c r="J224" s="176">
        <f t="shared" si="27"/>
        <v>0</v>
      </c>
      <c r="K224" s="177"/>
      <c r="L224" s="177"/>
    </row>
    <row r="225" spans="1:17" ht="25.5" outlineLevel="1">
      <c r="A225" s="11" t="s">
        <v>619</v>
      </c>
      <c r="B225" s="122" t="s">
        <v>1059</v>
      </c>
      <c r="C225" s="24" t="s">
        <v>68</v>
      </c>
      <c r="D225" s="39">
        <v>27.9</v>
      </c>
      <c r="E225" s="123">
        <v>139.94249375000001</v>
      </c>
      <c r="F225" s="123">
        <v>3904.3955756250002</v>
      </c>
      <c r="G225" s="178">
        <f t="shared" si="24"/>
        <v>0</v>
      </c>
      <c r="H225" s="178">
        <f t="shared" si="26"/>
        <v>0</v>
      </c>
      <c r="I225" s="176">
        <f t="shared" si="25"/>
        <v>0</v>
      </c>
      <c r="J225" s="176">
        <f t="shared" si="27"/>
        <v>0</v>
      </c>
      <c r="K225" s="177"/>
      <c r="L225" s="177"/>
    </row>
    <row r="226" spans="1:17" ht="25.5" outlineLevel="1">
      <c r="A226" s="11" t="s">
        <v>620</v>
      </c>
      <c r="B226" s="121" t="s">
        <v>1060</v>
      </c>
      <c r="C226" s="24" t="s">
        <v>68</v>
      </c>
      <c r="D226" s="39">
        <v>22.68</v>
      </c>
      <c r="E226" s="123">
        <v>139.94249375000001</v>
      </c>
      <c r="F226" s="123">
        <v>3173.8957582500002</v>
      </c>
      <c r="G226" s="178">
        <f t="shared" si="24"/>
        <v>0</v>
      </c>
      <c r="H226" s="178">
        <f t="shared" si="26"/>
        <v>0</v>
      </c>
      <c r="I226" s="176">
        <f t="shared" si="25"/>
        <v>0</v>
      </c>
      <c r="J226" s="176">
        <f t="shared" si="27"/>
        <v>0</v>
      </c>
      <c r="K226" s="177"/>
      <c r="L226" s="177"/>
    </row>
    <row r="227" spans="1:17" s="44" customFormat="1" outlineLevel="1">
      <c r="A227" s="11" t="s">
        <v>621</v>
      </c>
      <c r="B227" s="43" t="s">
        <v>796</v>
      </c>
      <c r="C227" s="24" t="s">
        <v>76</v>
      </c>
      <c r="D227" s="39">
        <v>191.3</v>
      </c>
      <c r="E227" s="123">
        <v>24.862562499999999</v>
      </c>
      <c r="F227" s="123">
        <v>4756.2082062500003</v>
      </c>
      <c r="G227" s="178">
        <f t="shared" si="24"/>
        <v>0</v>
      </c>
      <c r="H227" s="178">
        <f t="shared" si="26"/>
        <v>0</v>
      </c>
      <c r="I227" s="176">
        <f t="shared" si="25"/>
        <v>0</v>
      </c>
      <c r="J227" s="176">
        <f t="shared" si="27"/>
        <v>0</v>
      </c>
      <c r="K227" s="177"/>
      <c r="L227" s="177"/>
      <c r="M227" s="1"/>
      <c r="N227" s="1"/>
      <c r="O227" s="1"/>
      <c r="P227" s="1"/>
      <c r="Q227" s="1"/>
    </row>
    <row r="228" spans="1:17" s="44" customFormat="1" outlineLevel="1">
      <c r="A228" s="11" t="s">
        <v>622</v>
      </c>
      <c r="B228" s="43" t="s">
        <v>788</v>
      </c>
      <c r="C228" s="11" t="s">
        <v>76</v>
      </c>
      <c r="D228" s="39">
        <v>90</v>
      </c>
      <c r="E228" s="123">
        <v>87.281337499999992</v>
      </c>
      <c r="F228" s="123">
        <v>7855.3203749999993</v>
      </c>
      <c r="G228" s="178">
        <f t="shared" si="24"/>
        <v>0</v>
      </c>
      <c r="H228" s="178">
        <f t="shared" si="26"/>
        <v>0</v>
      </c>
      <c r="I228" s="176">
        <f t="shared" si="25"/>
        <v>0</v>
      </c>
      <c r="J228" s="176">
        <f t="shared" si="27"/>
        <v>0</v>
      </c>
      <c r="K228" s="177"/>
      <c r="L228" s="177"/>
      <c r="M228" s="1"/>
      <c r="N228" s="1"/>
      <c r="O228" s="1"/>
      <c r="P228" s="1"/>
      <c r="Q228" s="1"/>
    </row>
    <row r="229" spans="1:17" s="44" customFormat="1" outlineLevel="1">
      <c r="A229" s="11" t="s">
        <v>721</v>
      </c>
      <c r="B229" s="43" t="s">
        <v>787</v>
      </c>
      <c r="C229" s="11" t="s">
        <v>76</v>
      </c>
      <c r="D229" s="39">
        <v>1.77</v>
      </c>
      <c r="E229" s="123">
        <v>137.91850625000001</v>
      </c>
      <c r="F229" s="123">
        <v>244.11575606250003</v>
      </c>
      <c r="G229" s="178">
        <f t="shared" si="24"/>
        <v>0</v>
      </c>
      <c r="H229" s="178">
        <f t="shared" si="26"/>
        <v>0</v>
      </c>
      <c r="I229" s="176">
        <f t="shared" si="25"/>
        <v>0</v>
      </c>
      <c r="J229" s="176">
        <f t="shared" si="27"/>
        <v>0</v>
      </c>
      <c r="K229" s="177"/>
      <c r="L229" s="177"/>
      <c r="M229" s="1"/>
      <c r="N229" s="1"/>
      <c r="O229" s="1"/>
      <c r="P229" s="1"/>
      <c r="Q229" s="1"/>
    </row>
    <row r="230" spans="1:17" outlineLevel="1">
      <c r="A230" s="23" t="s">
        <v>104</v>
      </c>
      <c r="B230" s="14" t="s">
        <v>122</v>
      </c>
      <c r="C230" s="11"/>
      <c r="D230" s="39"/>
      <c r="E230" s="123"/>
      <c r="F230" s="123"/>
      <c r="G230" s="178"/>
      <c r="H230" s="178"/>
      <c r="I230" s="176"/>
      <c r="J230" s="176"/>
      <c r="K230" s="177"/>
      <c r="L230" s="177"/>
    </row>
    <row r="231" spans="1:17" ht="38.25" outlineLevel="1">
      <c r="A231" s="11" t="s">
        <v>479</v>
      </c>
      <c r="B231" s="43" t="s">
        <v>797</v>
      </c>
      <c r="C231" s="11" t="s">
        <v>68</v>
      </c>
      <c r="D231" s="39">
        <v>345.98</v>
      </c>
      <c r="E231" s="123">
        <v>46.48924375</v>
      </c>
      <c r="F231" s="123">
        <v>16084.348552625001</v>
      </c>
      <c r="G231" s="178">
        <f t="shared" si="24"/>
        <v>0</v>
      </c>
      <c r="H231" s="178">
        <f t="shared" ref="H231:H238" si="28">D231*L231</f>
        <v>0</v>
      </c>
      <c r="I231" s="176">
        <f t="shared" si="25"/>
        <v>0</v>
      </c>
      <c r="J231" s="176">
        <f t="shared" ref="J231:J238" si="29">F231*L231</f>
        <v>0</v>
      </c>
      <c r="K231" s="177"/>
      <c r="L231" s="177"/>
    </row>
    <row r="232" spans="1:17" ht="38.25" outlineLevel="1">
      <c r="A232" s="11" t="s">
        <v>480</v>
      </c>
      <c r="B232" s="161" t="s">
        <v>1112</v>
      </c>
      <c r="C232" s="11" t="s">
        <v>68</v>
      </c>
      <c r="D232" s="39">
        <v>28.22</v>
      </c>
      <c r="E232" s="123">
        <v>46.48924375</v>
      </c>
      <c r="F232" s="123">
        <v>1311.9264586249999</v>
      </c>
      <c r="G232" s="178">
        <f t="shared" si="24"/>
        <v>0</v>
      </c>
      <c r="H232" s="178">
        <f t="shared" si="28"/>
        <v>0</v>
      </c>
      <c r="I232" s="176">
        <f t="shared" si="25"/>
        <v>0</v>
      </c>
      <c r="J232" s="176">
        <f t="shared" si="29"/>
        <v>0</v>
      </c>
      <c r="K232" s="177"/>
      <c r="L232" s="177"/>
    </row>
    <row r="233" spans="1:17" ht="51" outlineLevel="1">
      <c r="A233" s="11" t="s">
        <v>481</v>
      </c>
      <c r="B233" s="43" t="s">
        <v>904</v>
      </c>
      <c r="C233" s="11" t="s">
        <v>68</v>
      </c>
      <c r="D233" s="39">
        <v>67.22</v>
      </c>
      <c r="E233" s="123">
        <v>61.481743750000007</v>
      </c>
      <c r="F233" s="123">
        <v>4132.802814875</v>
      </c>
      <c r="G233" s="178">
        <f t="shared" si="24"/>
        <v>0</v>
      </c>
      <c r="H233" s="178">
        <f t="shared" si="28"/>
        <v>0</v>
      </c>
      <c r="I233" s="176">
        <f t="shared" si="25"/>
        <v>0</v>
      </c>
      <c r="J233" s="176">
        <f t="shared" si="29"/>
        <v>0</v>
      </c>
      <c r="K233" s="177"/>
      <c r="L233" s="177"/>
    </row>
    <row r="234" spans="1:17" ht="38.25" outlineLevel="1">
      <c r="A234" s="11" t="s">
        <v>482</v>
      </c>
      <c r="B234" s="43" t="s">
        <v>905</v>
      </c>
      <c r="C234" s="11" t="s">
        <v>68</v>
      </c>
      <c r="D234" s="39">
        <v>4.8600000000000003</v>
      </c>
      <c r="E234" s="123">
        <v>81.271843750000002</v>
      </c>
      <c r="F234" s="123">
        <v>394.98116062500003</v>
      </c>
      <c r="G234" s="178">
        <f t="shared" si="24"/>
        <v>0</v>
      </c>
      <c r="H234" s="178">
        <f t="shared" si="28"/>
        <v>0</v>
      </c>
      <c r="I234" s="176">
        <f t="shared" si="25"/>
        <v>0</v>
      </c>
      <c r="J234" s="176">
        <f t="shared" si="29"/>
        <v>0</v>
      </c>
      <c r="K234" s="177"/>
      <c r="L234" s="177"/>
    </row>
    <row r="235" spans="1:17" ht="38.25" outlineLevel="1">
      <c r="A235" s="11" t="s">
        <v>483</v>
      </c>
      <c r="B235" s="43" t="s">
        <v>906</v>
      </c>
      <c r="C235" s="11" t="s">
        <v>68</v>
      </c>
      <c r="D235" s="39">
        <v>8.64</v>
      </c>
      <c r="E235" s="123">
        <v>81.271843750000002</v>
      </c>
      <c r="F235" s="123">
        <v>702.18873000000008</v>
      </c>
      <c r="G235" s="178">
        <f t="shared" si="24"/>
        <v>0</v>
      </c>
      <c r="H235" s="178">
        <f t="shared" si="28"/>
        <v>0</v>
      </c>
      <c r="I235" s="176">
        <f t="shared" si="25"/>
        <v>0</v>
      </c>
      <c r="J235" s="176">
        <f t="shared" si="29"/>
        <v>0</v>
      </c>
      <c r="K235" s="179"/>
      <c r="L235" s="179"/>
      <c r="M235" s="44"/>
      <c r="N235" s="44"/>
      <c r="O235" s="44"/>
      <c r="P235" s="44"/>
      <c r="Q235" s="44"/>
    </row>
    <row r="236" spans="1:17" ht="76.5" outlineLevel="1">
      <c r="A236" s="11" t="s">
        <v>484</v>
      </c>
      <c r="B236" s="43" t="s">
        <v>907</v>
      </c>
      <c r="C236" s="11" t="s">
        <v>76</v>
      </c>
      <c r="D236" s="39">
        <v>23.1</v>
      </c>
      <c r="E236" s="123">
        <v>30.509737500000004</v>
      </c>
      <c r="F236" s="123">
        <v>704.77493625000011</v>
      </c>
      <c r="G236" s="178">
        <f t="shared" si="24"/>
        <v>0</v>
      </c>
      <c r="H236" s="178">
        <f t="shared" si="28"/>
        <v>0</v>
      </c>
      <c r="I236" s="176">
        <f t="shared" si="25"/>
        <v>0</v>
      </c>
      <c r="J236" s="176">
        <f t="shared" si="29"/>
        <v>0</v>
      </c>
      <c r="K236" s="177"/>
      <c r="L236" s="177"/>
    </row>
    <row r="237" spans="1:17" outlineLevel="1">
      <c r="A237" s="11" t="s">
        <v>485</v>
      </c>
      <c r="B237" s="43" t="s">
        <v>908</v>
      </c>
      <c r="C237" s="11" t="s">
        <v>66</v>
      </c>
      <c r="D237" s="39">
        <v>7.6</v>
      </c>
      <c r="E237" s="123">
        <v>95.914518750000013</v>
      </c>
      <c r="F237" s="123">
        <v>728.95034250000003</v>
      </c>
      <c r="G237" s="178">
        <f t="shared" si="24"/>
        <v>0</v>
      </c>
      <c r="H237" s="178">
        <f t="shared" si="28"/>
        <v>0</v>
      </c>
      <c r="I237" s="176">
        <f t="shared" si="25"/>
        <v>0</v>
      </c>
      <c r="J237" s="176">
        <f t="shared" si="29"/>
        <v>0</v>
      </c>
      <c r="K237" s="179"/>
      <c r="L237" s="179"/>
      <c r="M237" s="44"/>
      <c r="N237" s="44"/>
      <c r="O237" s="44"/>
      <c r="P237" s="44"/>
      <c r="Q237" s="44"/>
    </row>
    <row r="238" spans="1:17" outlineLevel="1">
      <c r="A238" s="11" t="s">
        <v>486</v>
      </c>
      <c r="B238" s="43" t="s">
        <v>798</v>
      </c>
      <c r="C238" s="11" t="s">
        <v>68</v>
      </c>
      <c r="D238" s="39">
        <v>368.56</v>
      </c>
      <c r="E238" s="123">
        <v>9.4952499999999986</v>
      </c>
      <c r="F238" s="123">
        <v>3499.5693399999996</v>
      </c>
      <c r="G238" s="178">
        <f t="shared" si="24"/>
        <v>0</v>
      </c>
      <c r="H238" s="178">
        <f t="shared" si="28"/>
        <v>0</v>
      </c>
      <c r="I238" s="176">
        <f t="shared" si="25"/>
        <v>0</v>
      </c>
      <c r="J238" s="176">
        <f t="shared" si="29"/>
        <v>0</v>
      </c>
      <c r="K238" s="179"/>
      <c r="L238" s="179"/>
      <c r="M238" s="44"/>
      <c r="N238" s="44"/>
      <c r="O238" s="44"/>
      <c r="P238" s="44"/>
      <c r="Q238" s="44"/>
    </row>
    <row r="239" spans="1:17" outlineLevel="1">
      <c r="A239" s="12"/>
      <c r="B239" s="12"/>
      <c r="C239" s="12"/>
      <c r="D239" s="160"/>
      <c r="E239" s="197">
        <v>255868.42803687506</v>
      </c>
      <c r="F239" s="197"/>
      <c r="G239" s="178"/>
      <c r="H239" s="178"/>
      <c r="I239" s="176"/>
      <c r="J239" s="176"/>
      <c r="K239" s="179"/>
      <c r="L239" s="179"/>
      <c r="M239" s="44"/>
      <c r="N239" s="44"/>
      <c r="O239" s="44"/>
      <c r="P239" s="44"/>
      <c r="Q239" s="44"/>
    </row>
    <row r="240" spans="1:17">
      <c r="A240" s="47"/>
      <c r="B240" s="43"/>
      <c r="C240" s="47"/>
      <c r="D240" s="49"/>
      <c r="E240" s="10"/>
      <c r="F240" s="10"/>
      <c r="G240" s="178"/>
      <c r="H240" s="178"/>
      <c r="I240" s="176"/>
      <c r="J240" s="176"/>
      <c r="K240" s="179"/>
      <c r="L240" s="179"/>
      <c r="M240" s="44"/>
      <c r="N240" s="44"/>
      <c r="O240" s="44"/>
      <c r="P240" s="44"/>
      <c r="Q240" s="44"/>
    </row>
    <row r="241" spans="1:17">
      <c r="A241" s="32">
        <v>11</v>
      </c>
      <c r="B241" s="157" t="s">
        <v>2</v>
      </c>
      <c r="C241" s="15"/>
      <c r="D241" s="50"/>
      <c r="E241" s="50"/>
      <c r="F241" s="50"/>
      <c r="G241" s="178"/>
      <c r="H241" s="178"/>
      <c r="I241" s="176"/>
      <c r="J241" s="176"/>
      <c r="K241" s="179"/>
      <c r="L241" s="179"/>
      <c r="M241" s="44"/>
      <c r="N241" s="44"/>
      <c r="O241" s="44"/>
      <c r="P241" s="44"/>
      <c r="Q241" s="44"/>
    </row>
    <row r="242" spans="1:17" ht="25.5" outlineLevel="1">
      <c r="A242" s="11" t="s">
        <v>0</v>
      </c>
      <c r="B242" s="43" t="s">
        <v>383</v>
      </c>
      <c r="C242" s="11" t="s">
        <v>68</v>
      </c>
      <c r="D242" s="39">
        <v>2028.45</v>
      </c>
      <c r="E242" s="123">
        <v>15.479756250000001</v>
      </c>
      <c r="F242" s="123">
        <v>31399.911565312505</v>
      </c>
      <c r="G242" s="178">
        <f t="shared" si="24"/>
        <v>0</v>
      </c>
      <c r="H242" s="178">
        <f t="shared" ref="H242:H247" si="30">D242*L242</f>
        <v>0</v>
      </c>
      <c r="I242" s="176">
        <f t="shared" si="25"/>
        <v>0</v>
      </c>
      <c r="J242" s="176">
        <f t="shared" ref="J242:J247" si="31">F242*L242</f>
        <v>0</v>
      </c>
      <c r="K242" s="179"/>
      <c r="L242" s="179"/>
      <c r="M242" s="44"/>
      <c r="N242" s="44"/>
      <c r="O242" s="44"/>
      <c r="P242" s="44"/>
      <c r="Q242" s="44"/>
    </row>
    <row r="243" spans="1:17" ht="25.5" outlineLevel="1">
      <c r="A243" s="11" t="s">
        <v>242</v>
      </c>
      <c r="B243" s="43" t="s">
        <v>799</v>
      </c>
      <c r="C243" s="11" t="s">
        <v>68</v>
      </c>
      <c r="D243" s="39">
        <v>2715.32</v>
      </c>
      <c r="E243" s="123">
        <v>11.944025</v>
      </c>
      <c r="F243" s="123">
        <v>32431.849963000001</v>
      </c>
      <c r="G243" s="178">
        <f t="shared" si="24"/>
        <v>0</v>
      </c>
      <c r="H243" s="178">
        <f t="shared" si="30"/>
        <v>0</v>
      </c>
      <c r="I243" s="176">
        <f t="shared" si="25"/>
        <v>0</v>
      </c>
      <c r="J243" s="176">
        <f t="shared" si="31"/>
        <v>0</v>
      </c>
      <c r="K243" s="179"/>
      <c r="L243" s="179"/>
      <c r="M243" s="44"/>
      <c r="N243" s="44"/>
      <c r="O243" s="44"/>
      <c r="P243" s="44"/>
      <c r="Q243" s="44"/>
    </row>
    <row r="244" spans="1:17" outlineLevel="1">
      <c r="A244" s="11" t="s">
        <v>25</v>
      </c>
      <c r="B244" s="43" t="s">
        <v>800</v>
      </c>
      <c r="C244" s="11" t="s">
        <v>68</v>
      </c>
      <c r="D244" s="39">
        <v>498.03</v>
      </c>
      <c r="E244" s="123">
        <v>10.532231249999999</v>
      </c>
      <c r="F244" s="123">
        <v>5245.367129437499</v>
      </c>
      <c r="G244" s="178">
        <f t="shared" si="24"/>
        <v>0</v>
      </c>
      <c r="H244" s="178">
        <f t="shared" si="30"/>
        <v>0</v>
      </c>
      <c r="I244" s="176">
        <f t="shared" si="25"/>
        <v>0</v>
      </c>
      <c r="J244" s="176">
        <f t="shared" si="31"/>
        <v>0</v>
      </c>
      <c r="K244" s="179"/>
      <c r="L244" s="179"/>
      <c r="M244" s="44"/>
      <c r="N244" s="44"/>
      <c r="O244" s="44"/>
      <c r="P244" s="44"/>
      <c r="Q244" s="44"/>
    </row>
    <row r="245" spans="1:17" ht="25.5" outlineLevel="1">
      <c r="A245" s="11" t="s">
        <v>1</v>
      </c>
      <c r="B245" s="43" t="s">
        <v>5</v>
      </c>
      <c r="C245" s="11" t="s">
        <v>68</v>
      </c>
      <c r="D245" s="39">
        <v>107.1</v>
      </c>
      <c r="E245" s="123">
        <v>20.27735625</v>
      </c>
      <c r="F245" s="123">
        <v>2171.7048543749997</v>
      </c>
      <c r="G245" s="178">
        <f t="shared" si="24"/>
        <v>0</v>
      </c>
      <c r="H245" s="178">
        <f t="shared" si="30"/>
        <v>0</v>
      </c>
      <c r="I245" s="176">
        <f t="shared" si="25"/>
        <v>0</v>
      </c>
      <c r="J245" s="176">
        <f t="shared" si="31"/>
        <v>0</v>
      </c>
      <c r="K245" s="179"/>
      <c r="L245" s="179"/>
      <c r="M245" s="44"/>
      <c r="N245" s="44"/>
      <c r="O245" s="44"/>
      <c r="P245" s="44"/>
      <c r="Q245" s="44"/>
    </row>
    <row r="246" spans="1:17" ht="38.25" outlineLevel="1">
      <c r="A246" s="11" t="s">
        <v>152</v>
      </c>
      <c r="B246" s="43" t="s">
        <v>909</v>
      </c>
      <c r="C246" s="11" t="s">
        <v>68</v>
      </c>
      <c r="D246" s="39">
        <v>19.13</v>
      </c>
      <c r="E246" s="123">
        <v>23.063462500000004</v>
      </c>
      <c r="F246" s="123">
        <v>441.20403762500007</v>
      </c>
      <c r="G246" s="178">
        <f t="shared" si="24"/>
        <v>0</v>
      </c>
      <c r="H246" s="178">
        <f t="shared" si="30"/>
        <v>0</v>
      </c>
      <c r="I246" s="176">
        <f t="shared" si="25"/>
        <v>0</v>
      </c>
      <c r="J246" s="176">
        <f t="shared" si="31"/>
        <v>0</v>
      </c>
      <c r="K246" s="179"/>
      <c r="L246" s="179"/>
      <c r="M246" s="44"/>
      <c r="N246" s="44"/>
      <c r="O246" s="44"/>
      <c r="P246" s="44"/>
      <c r="Q246" s="44"/>
    </row>
    <row r="247" spans="1:17" outlineLevel="1">
      <c r="A247" s="11" t="s">
        <v>153</v>
      </c>
      <c r="B247" s="43" t="s">
        <v>319</v>
      </c>
      <c r="C247" s="11" t="s">
        <v>68</v>
      </c>
      <c r="D247" s="39">
        <v>172.17</v>
      </c>
      <c r="E247" s="123">
        <v>40.567206250000005</v>
      </c>
      <c r="F247" s="123">
        <v>6984.4559000625004</v>
      </c>
      <c r="G247" s="178">
        <f t="shared" si="24"/>
        <v>0</v>
      </c>
      <c r="H247" s="178">
        <f t="shared" si="30"/>
        <v>0</v>
      </c>
      <c r="I247" s="176">
        <f t="shared" si="25"/>
        <v>0</v>
      </c>
      <c r="J247" s="176">
        <f t="shared" si="31"/>
        <v>0</v>
      </c>
      <c r="K247" s="179"/>
      <c r="L247" s="179"/>
      <c r="M247" s="44"/>
      <c r="N247" s="44"/>
      <c r="O247" s="44"/>
      <c r="P247" s="44"/>
      <c r="Q247" s="44"/>
    </row>
    <row r="248" spans="1:17" outlineLevel="1">
      <c r="A248" s="12"/>
      <c r="B248" s="12"/>
      <c r="C248" s="12"/>
      <c r="D248" s="160"/>
      <c r="E248" s="197">
        <v>78674.493449812493</v>
      </c>
      <c r="F248" s="197"/>
      <c r="G248" s="178"/>
      <c r="H248" s="178"/>
      <c r="I248" s="176"/>
      <c r="J248" s="176"/>
      <c r="K248" s="179"/>
      <c r="L248" s="179"/>
      <c r="M248" s="44"/>
      <c r="N248" s="44"/>
      <c r="O248" s="44"/>
      <c r="P248" s="44"/>
      <c r="Q248" s="44"/>
    </row>
    <row r="249" spans="1:17" s="44" customFormat="1">
      <c r="A249" s="47"/>
      <c r="B249" s="43"/>
      <c r="C249" s="47"/>
      <c r="D249" s="49"/>
      <c r="E249" s="10"/>
      <c r="F249" s="10"/>
      <c r="G249" s="178"/>
      <c r="H249" s="178"/>
      <c r="I249" s="176"/>
      <c r="J249" s="176"/>
      <c r="K249" s="179"/>
      <c r="L249" s="179"/>
    </row>
    <row r="250" spans="1:17">
      <c r="A250" s="32">
        <v>12</v>
      </c>
      <c r="B250" s="157" t="s">
        <v>36</v>
      </c>
      <c r="C250" s="15"/>
      <c r="D250" s="50"/>
      <c r="E250" s="50"/>
      <c r="F250" s="50"/>
      <c r="G250" s="178"/>
      <c r="H250" s="178"/>
      <c r="I250" s="176"/>
      <c r="J250" s="176"/>
      <c r="K250" s="179"/>
      <c r="L250" s="179"/>
      <c r="M250" s="44"/>
      <c r="N250" s="44"/>
      <c r="O250" s="44"/>
      <c r="P250" s="44"/>
      <c r="Q250" s="44"/>
    </row>
    <row r="251" spans="1:17" s="44" customFormat="1" outlineLevel="1">
      <c r="A251" s="33" t="s">
        <v>3</v>
      </c>
      <c r="B251" s="22" t="s">
        <v>10</v>
      </c>
      <c r="C251" s="21"/>
      <c r="D251" s="39"/>
      <c r="E251" s="53"/>
      <c r="F251" s="53"/>
      <c r="G251" s="178"/>
      <c r="H251" s="178"/>
      <c r="I251" s="176"/>
      <c r="J251" s="176"/>
      <c r="K251" s="179"/>
      <c r="L251" s="179"/>
    </row>
    <row r="252" spans="1:17" s="44" customFormat="1" outlineLevel="1">
      <c r="A252" s="20" t="s">
        <v>487</v>
      </c>
      <c r="B252" s="48" t="s">
        <v>272</v>
      </c>
      <c r="C252" s="47" t="s">
        <v>76</v>
      </c>
      <c r="D252" s="39">
        <v>36.78</v>
      </c>
      <c r="E252" s="123">
        <v>6.8590687500000005</v>
      </c>
      <c r="F252" s="123">
        <v>252.27654862500003</v>
      </c>
      <c r="G252" s="178">
        <f t="shared" si="24"/>
        <v>0</v>
      </c>
      <c r="H252" s="178">
        <f t="shared" ref="H252:H283" si="32">D252*L252</f>
        <v>0</v>
      </c>
      <c r="I252" s="176">
        <f t="shared" si="25"/>
        <v>0</v>
      </c>
      <c r="J252" s="176">
        <f t="shared" ref="J252:J283" si="33">F252*L252</f>
        <v>0</v>
      </c>
      <c r="K252" s="179"/>
      <c r="L252" s="179"/>
    </row>
    <row r="253" spans="1:17" s="44" customFormat="1" outlineLevel="1">
      <c r="A253" s="20" t="s">
        <v>488</v>
      </c>
      <c r="B253" s="48" t="s">
        <v>273</v>
      </c>
      <c r="C253" s="47" t="s">
        <v>76</v>
      </c>
      <c r="D253" s="39">
        <v>275.11</v>
      </c>
      <c r="E253" s="123">
        <v>4.7851062500000001</v>
      </c>
      <c r="F253" s="123">
        <v>1316.4305804375001</v>
      </c>
      <c r="G253" s="178">
        <f t="shared" si="24"/>
        <v>0</v>
      </c>
      <c r="H253" s="178">
        <f t="shared" si="32"/>
        <v>0</v>
      </c>
      <c r="I253" s="176">
        <f t="shared" si="25"/>
        <v>0</v>
      </c>
      <c r="J253" s="176">
        <f t="shared" si="33"/>
        <v>0</v>
      </c>
      <c r="K253" s="179"/>
      <c r="L253" s="179"/>
    </row>
    <row r="254" spans="1:17" s="44" customFormat="1" outlineLevel="1">
      <c r="A254" s="20" t="s">
        <v>623</v>
      </c>
      <c r="B254" s="48" t="s">
        <v>274</v>
      </c>
      <c r="C254" s="47" t="s">
        <v>76</v>
      </c>
      <c r="D254" s="39">
        <v>16.43</v>
      </c>
      <c r="E254" s="123">
        <v>9.7201375000000017</v>
      </c>
      <c r="F254" s="123">
        <v>159.70185912500003</v>
      </c>
      <c r="G254" s="178">
        <f t="shared" si="24"/>
        <v>0</v>
      </c>
      <c r="H254" s="178">
        <f t="shared" si="32"/>
        <v>0</v>
      </c>
      <c r="I254" s="176">
        <f t="shared" si="25"/>
        <v>0</v>
      </c>
      <c r="J254" s="176">
        <f t="shared" si="33"/>
        <v>0</v>
      </c>
      <c r="K254" s="179"/>
      <c r="L254" s="179"/>
    </row>
    <row r="255" spans="1:17" s="44" customFormat="1" outlineLevel="1">
      <c r="A255" s="20" t="s">
        <v>624</v>
      </c>
      <c r="B255" s="48" t="s">
        <v>305</v>
      </c>
      <c r="C255" s="47" t="s">
        <v>76</v>
      </c>
      <c r="D255" s="39">
        <v>115.77</v>
      </c>
      <c r="E255" s="123">
        <v>17.291350000000001</v>
      </c>
      <c r="F255" s="123">
        <v>2001.8195895000001</v>
      </c>
      <c r="G255" s="178">
        <f t="shared" si="24"/>
        <v>0</v>
      </c>
      <c r="H255" s="178">
        <f t="shared" si="32"/>
        <v>0</v>
      </c>
      <c r="I255" s="176">
        <f t="shared" si="25"/>
        <v>0</v>
      </c>
      <c r="J255" s="176">
        <f t="shared" si="33"/>
        <v>0</v>
      </c>
      <c r="K255" s="179"/>
      <c r="L255" s="179"/>
    </row>
    <row r="256" spans="1:17" s="44" customFormat="1" outlineLevel="1">
      <c r="A256" s="20" t="s">
        <v>625</v>
      </c>
      <c r="B256" s="48" t="s">
        <v>306</v>
      </c>
      <c r="C256" s="47" t="s">
        <v>76</v>
      </c>
      <c r="D256" s="39">
        <v>42.95</v>
      </c>
      <c r="E256" s="123">
        <v>26.524231250000003</v>
      </c>
      <c r="F256" s="123">
        <v>1139.2157321875002</v>
      </c>
      <c r="G256" s="178">
        <f t="shared" si="24"/>
        <v>0</v>
      </c>
      <c r="H256" s="178">
        <f t="shared" si="32"/>
        <v>0</v>
      </c>
      <c r="I256" s="176">
        <f t="shared" si="25"/>
        <v>0</v>
      </c>
      <c r="J256" s="176">
        <f t="shared" si="33"/>
        <v>0</v>
      </c>
      <c r="K256" s="179"/>
      <c r="L256" s="179"/>
    </row>
    <row r="257" spans="1:12" s="44" customFormat="1" outlineLevel="1">
      <c r="A257" s="20" t="s">
        <v>626</v>
      </c>
      <c r="B257" s="48" t="s">
        <v>307</v>
      </c>
      <c r="C257" s="47" t="s">
        <v>76</v>
      </c>
      <c r="D257" s="39">
        <v>50.33</v>
      </c>
      <c r="E257" s="123">
        <v>36.993993750000001</v>
      </c>
      <c r="F257" s="123">
        <v>1861.9077054375</v>
      </c>
      <c r="G257" s="178">
        <f t="shared" si="24"/>
        <v>0</v>
      </c>
      <c r="H257" s="178">
        <f t="shared" si="32"/>
        <v>0</v>
      </c>
      <c r="I257" s="176">
        <f t="shared" si="25"/>
        <v>0</v>
      </c>
      <c r="J257" s="176">
        <f t="shared" si="33"/>
        <v>0</v>
      </c>
      <c r="K257" s="179"/>
      <c r="L257" s="179"/>
    </row>
    <row r="258" spans="1:12" s="44" customFormat="1" outlineLevel="1">
      <c r="A258" s="20" t="s">
        <v>627</v>
      </c>
      <c r="B258" s="48" t="s">
        <v>308</v>
      </c>
      <c r="C258" s="47" t="s">
        <v>76</v>
      </c>
      <c r="D258" s="39">
        <v>94.74</v>
      </c>
      <c r="E258" s="123">
        <v>46.401787500000005</v>
      </c>
      <c r="F258" s="123">
        <v>4396.10534775</v>
      </c>
      <c r="G258" s="178">
        <f t="shared" si="24"/>
        <v>0</v>
      </c>
      <c r="H258" s="178">
        <f t="shared" si="32"/>
        <v>0</v>
      </c>
      <c r="I258" s="176">
        <f t="shared" si="25"/>
        <v>0</v>
      </c>
      <c r="J258" s="176">
        <f t="shared" si="33"/>
        <v>0</v>
      </c>
      <c r="K258" s="179"/>
      <c r="L258" s="179"/>
    </row>
    <row r="259" spans="1:12" s="44" customFormat="1" outlineLevel="1">
      <c r="A259" s="20" t="s">
        <v>628</v>
      </c>
      <c r="B259" s="48" t="s">
        <v>778</v>
      </c>
      <c r="C259" s="47" t="s">
        <v>76</v>
      </c>
      <c r="D259" s="39">
        <v>46.4</v>
      </c>
      <c r="E259" s="123">
        <v>46.064456249999999</v>
      </c>
      <c r="F259" s="123">
        <v>2137.39077</v>
      </c>
      <c r="G259" s="178">
        <f t="shared" si="24"/>
        <v>0</v>
      </c>
      <c r="H259" s="178">
        <f t="shared" si="32"/>
        <v>0</v>
      </c>
      <c r="I259" s="176">
        <f t="shared" si="25"/>
        <v>0</v>
      </c>
      <c r="J259" s="176">
        <f t="shared" si="33"/>
        <v>0</v>
      </c>
      <c r="K259" s="179"/>
      <c r="L259" s="179"/>
    </row>
    <row r="260" spans="1:12" s="44" customFormat="1" ht="25.5" outlineLevel="1">
      <c r="A260" s="20" t="s">
        <v>629</v>
      </c>
      <c r="B260" s="48" t="s">
        <v>801</v>
      </c>
      <c r="C260" s="47" t="s">
        <v>63</v>
      </c>
      <c r="D260" s="39">
        <v>4</v>
      </c>
      <c r="E260" s="123">
        <v>346.41420625000001</v>
      </c>
      <c r="F260" s="123">
        <v>1385.656825</v>
      </c>
      <c r="G260" s="178">
        <f t="shared" si="24"/>
        <v>0</v>
      </c>
      <c r="H260" s="178">
        <f t="shared" si="32"/>
        <v>0</v>
      </c>
      <c r="I260" s="176">
        <f t="shared" si="25"/>
        <v>0</v>
      </c>
      <c r="J260" s="176">
        <f t="shared" si="33"/>
        <v>0</v>
      </c>
      <c r="K260" s="179"/>
      <c r="L260" s="179"/>
    </row>
    <row r="261" spans="1:12" s="44" customFormat="1" ht="38.25" outlineLevel="1">
      <c r="A261" s="20" t="s">
        <v>630</v>
      </c>
      <c r="B261" s="48" t="s">
        <v>910</v>
      </c>
      <c r="C261" s="47" t="s">
        <v>63</v>
      </c>
      <c r="D261" s="39">
        <v>4</v>
      </c>
      <c r="E261" s="123">
        <v>258.65810625</v>
      </c>
      <c r="F261" s="123">
        <v>1034.632425</v>
      </c>
      <c r="G261" s="178">
        <f t="shared" si="24"/>
        <v>0</v>
      </c>
      <c r="H261" s="178">
        <f t="shared" si="32"/>
        <v>0</v>
      </c>
      <c r="I261" s="176">
        <f t="shared" si="25"/>
        <v>0</v>
      </c>
      <c r="J261" s="176">
        <f t="shared" si="33"/>
        <v>0</v>
      </c>
      <c r="K261" s="179"/>
      <c r="L261" s="179"/>
    </row>
    <row r="262" spans="1:12" s="44" customFormat="1" ht="38.25" outlineLevel="1">
      <c r="A262" s="20" t="s">
        <v>631</v>
      </c>
      <c r="B262" s="48" t="s">
        <v>911</v>
      </c>
      <c r="C262" s="47" t="s">
        <v>63</v>
      </c>
      <c r="D262" s="39">
        <v>1</v>
      </c>
      <c r="E262" s="123">
        <v>14.142925000000002</v>
      </c>
      <c r="F262" s="123">
        <v>14.142925000000002</v>
      </c>
      <c r="G262" s="178">
        <f t="shared" si="24"/>
        <v>0</v>
      </c>
      <c r="H262" s="178">
        <f t="shared" si="32"/>
        <v>0</v>
      </c>
      <c r="I262" s="176">
        <f t="shared" si="25"/>
        <v>0</v>
      </c>
      <c r="J262" s="176">
        <f t="shared" si="33"/>
        <v>0</v>
      </c>
      <c r="K262" s="179"/>
      <c r="L262" s="179"/>
    </row>
    <row r="263" spans="1:12" s="44" customFormat="1" ht="25.5" outlineLevel="1">
      <c r="A263" s="20" t="s">
        <v>632</v>
      </c>
      <c r="B263" s="48" t="s">
        <v>298</v>
      </c>
      <c r="C263" s="47" t="s">
        <v>63</v>
      </c>
      <c r="D263" s="39">
        <v>4</v>
      </c>
      <c r="E263" s="123">
        <v>52.073949999999996</v>
      </c>
      <c r="F263" s="123">
        <v>208.29579999999999</v>
      </c>
      <c r="G263" s="178">
        <f t="shared" si="24"/>
        <v>0</v>
      </c>
      <c r="H263" s="178">
        <f t="shared" si="32"/>
        <v>0</v>
      </c>
      <c r="I263" s="176">
        <f t="shared" si="25"/>
        <v>0</v>
      </c>
      <c r="J263" s="176">
        <f t="shared" si="33"/>
        <v>0</v>
      </c>
      <c r="K263" s="179"/>
      <c r="L263" s="179"/>
    </row>
    <row r="264" spans="1:12" s="44" customFormat="1" ht="25.5" outlineLevel="1">
      <c r="A264" s="20" t="s">
        <v>633</v>
      </c>
      <c r="B264" s="48" t="s">
        <v>297</v>
      </c>
      <c r="C264" s="47" t="s">
        <v>63</v>
      </c>
      <c r="D264" s="39">
        <v>3</v>
      </c>
      <c r="E264" s="123">
        <v>3.6606687500000001</v>
      </c>
      <c r="F264" s="123">
        <v>10.982006250000001</v>
      </c>
      <c r="G264" s="178">
        <f t="shared" si="24"/>
        <v>0</v>
      </c>
      <c r="H264" s="178">
        <f t="shared" si="32"/>
        <v>0</v>
      </c>
      <c r="I264" s="176">
        <f t="shared" si="25"/>
        <v>0</v>
      </c>
      <c r="J264" s="176">
        <f t="shared" si="33"/>
        <v>0</v>
      </c>
      <c r="K264" s="179"/>
      <c r="L264" s="179"/>
    </row>
    <row r="265" spans="1:12" s="44" customFormat="1" ht="25.5" outlineLevel="1">
      <c r="A265" s="20" t="s">
        <v>634</v>
      </c>
      <c r="B265" s="48" t="s">
        <v>299</v>
      </c>
      <c r="C265" s="47" t="s">
        <v>63</v>
      </c>
      <c r="D265" s="39">
        <v>81</v>
      </c>
      <c r="E265" s="123">
        <v>3.8480750000000001</v>
      </c>
      <c r="F265" s="123">
        <v>311.694075</v>
      </c>
      <c r="G265" s="178">
        <f t="shared" si="24"/>
        <v>0</v>
      </c>
      <c r="H265" s="178">
        <f t="shared" si="32"/>
        <v>0</v>
      </c>
      <c r="I265" s="176">
        <f t="shared" si="25"/>
        <v>0</v>
      </c>
      <c r="J265" s="176">
        <f t="shared" si="33"/>
        <v>0</v>
      </c>
      <c r="K265" s="179"/>
      <c r="L265" s="179"/>
    </row>
    <row r="266" spans="1:12" s="44" customFormat="1" ht="25.5" outlineLevel="1">
      <c r="A266" s="20" t="s">
        <v>635</v>
      </c>
      <c r="B266" s="48" t="s">
        <v>300</v>
      </c>
      <c r="C266" s="47" t="s">
        <v>63</v>
      </c>
      <c r="D266" s="39">
        <v>2</v>
      </c>
      <c r="E266" s="123">
        <v>4.5477249999999998</v>
      </c>
      <c r="F266" s="123">
        <v>9.0954499999999996</v>
      </c>
      <c r="G266" s="178">
        <f t="shared" si="24"/>
        <v>0</v>
      </c>
      <c r="H266" s="178">
        <f t="shared" si="32"/>
        <v>0</v>
      </c>
      <c r="I266" s="176">
        <f t="shared" si="25"/>
        <v>0</v>
      </c>
      <c r="J266" s="176">
        <f t="shared" si="33"/>
        <v>0</v>
      </c>
      <c r="K266" s="179"/>
      <c r="L266" s="179"/>
    </row>
    <row r="267" spans="1:12" s="44" customFormat="1" ht="25.5" outlineLevel="1">
      <c r="A267" s="20" t="s">
        <v>636</v>
      </c>
      <c r="B267" s="48" t="s">
        <v>301</v>
      </c>
      <c r="C267" s="47" t="s">
        <v>63</v>
      </c>
      <c r="D267" s="39">
        <v>36</v>
      </c>
      <c r="E267" s="123">
        <v>8.7456250000000004</v>
      </c>
      <c r="F267" s="123">
        <v>314.84250000000003</v>
      </c>
      <c r="G267" s="178">
        <f t="shared" si="24"/>
        <v>0</v>
      </c>
      <c r="H267" s="178">
        <f t="shared" si="32"/>
        <v>0</v>
      </c>
      <c r="I267" s="176">
        <f t="shared" si="25"/>
        <v>0</v>
      </c>
      <c r="J267" s="176">
        <f t="shared" si="33"/>
        <v>0</v>
      </c>
      <c r="K267" s="179"/>
      <c r="L267" s="179"/>
    </row>
    <row r="268" spans="1:12" s="44" customFormat="1" ht="25.5" outlineLevel="1">
      <c r="A268" s="20" t="s">
        <v>637</v>
      </c>
      <c r="B268" s="48" t="s">
        <v>302</v>
      </c>
      <c r="C268" s="47" t="s">
        <v>63</v>
      </c>
      <c r="D268" s="39">
        <v>16</v>
      </c>
      <c r="E268" s="123">
        <v>14.605193750000002</v>
      </c>
      <c r="F268" s="123">
        <v>233.68310000000002</v>
      </c>
      <c r="G268" s="178">
        <f t="shared" ref="G268:G331" si="34">K268*D268</f>
        <v>0</v>
      </c>
      <c r="H268" s="178">
        <f t="shared" si="32"/>
        <v>0</v>
      </c>
      <c r="I268" s="176">
        <f t="shared" ref="I268:I331" si="35">F268*K268</f>
        <v>0</v>
      </c>
      <c r="J268" s="176">
        <f t="shared" si="33"/>
        <v>0</v>
      </c>
      <c r="K268" s="179"/>
      <c r="L268" s="179"/>
    </row>
    <row r="269" spans="1:12" s="44" customFormat="1" ht="25.5" outlineLevel="1">
      <c r="A269" s="20" t="s">
        <v>638</v>
      </c>
      <c r="B269" s="48" t="s">
        <v>303</v>
      </c>
      <c r="C269" s="47" t="s">
        <v>63</v>
      </c>
      <c r="D269" s="39">
        <v>4</v>
      </c>
      <c r="E269" s="123">
        <v>23.275856250000004</v>
      </c>
      <c r="F269" s="123">
        <v>93.103425000000016</v>
      </c>
      <c r="G269" s="178">
        <f t="shared" si="34"/>
        <v>0</v>
      </c>
      <c r="H269" s="178">
        <f t="shared" si="32"/>
        <v>0</v>
      </c>
      <c r="I269" s="176">
        <f t="shared" si="35"/>
        <v>0</v>
      </c>
      <c r="J269" s="176">
        <f t="shared" si="33"/>
        <v>0</v>
      </c>
      <c r="K269" s="179"/>
      <c r="L269" s="179"/>
    </row>
    <row r="270" spans="1:12" s="44" customFormat="1" ht="25.5" outlineLevel="1">
      <c r="A270" s="20" t="s">
        <v>639</v>
      </c>
      <c r="B270" s="48" t="s">
        <v>304</v>
      </c>
      <c r="C270" s="47" t="s">
        <v>63</v>
      </c>
      <c r="D270" s="39">
        <v>4</v>
      </c>
      <c r="E270" s="123">
        <v>31.684149999999999</v>
      </c>
      <c r="F270" s="123">
        <v>126.7366</v>
      </c>
      <c r="G270" s="178">
        <f t="shared" si="34"/>
        <v>0</v>
      </c>
      <c r="H270" s="178">
        <f t="shared" si="32"/>
        <v>0</v>
      </c>
      <c r="I270" s="176">
        <f t="shared" si="35"/>
        <v>0</v>
      </c>
      <c r="J270" s="176">
        <f t="shared" si="33"/>
        <v>0</v>
      </c>
      <c r="K270" s="179"/>
      <c r="L270" s="179"/>
    </row>
    <row r="271" spans="1:12" s="44" customFormat="1" ht="25.5" outlineLevel="1">
      <c r="A271" s="20" t="s">
        <v>640</v>
      </c>
      <c r="B271" s="48" t="s">
        <v>802</v>
      </c>
      <c r="C271" s="47" t="s">
        <v>63</v>
      </c>
      <c r="D271" s="39">
        <v>1</v>
      </c>
      <c r="E271" s="123">
        <v>3.7106437500000005</v>
      </c>
      <c r="F271" s="123">
        <v>3.7106437500000005</v>
      </c>
      <c r="G271" s="178">
        <f t="shared" si="34"/>
        <v>0</v>
      </c>
      <c r="H271" s="178">
        <f t="shared" si="32"/>
        <v>0</v>
      </c>
      <c r="I271" s="176">
        <f t="shared" si="35"/>
        <v>0</v>
      </c>
      <c r="J271" s="176">
        <f t="shared" si="33"/>
        <v>0</v>
      </c>
      <c r="K271" s="179"/>
      <c r="L271" s="179"/>
    </row>
    <row r="272" spans="1:12" s="44" customFormat="1" ht="25.5" outlineLevel="1">
      <c r="A272" s="20" t="s">
        <v>641</v>
      </c>
      <c r="B272" s="48" t="s">
        <v>803</v>
      </c>
      <c r="C272" s="47" t="s">
        <v>63</v>
      </c>
      <c r="D272" s="39">
        <v>24</v>
      </c>
      <c r="E272" s="123">
        <v>10.794600000000001</v>
      </c>
      <c r="F272" s="123">
        <v>259.07040000000001</v>
      </c>
      <c r="G272" s="178">
        <f t="shared" si="34"/>
        <v>0</v>
      </c>
      <c r="H272" s="178">
        <f t="shared" si="32"/>
        <v>0</v>
      </c>
      <c r="I272" s="176">
        <f t="shared" si="35"/>
        <v>0</v>
      </c>
      <c r="J272" s="176">
        <f t="shared" si="33"/>
        <v>0</v>
      </c>
      <c r="K272" s="179"/>
      <c r="L272" s="179"/>
    </row>
    <row r="273" spans="1:12" s="44" customFormat="1" ht="25.5" outlineLevel="1">
      <c r="A273" s="20" t="s">
        <v>642</v>
      </c>
      <c r="B273" s="48" t="s">
        <v>804</v>
      </c>
      <c r="C273" s="47" t="s">
        <v>63</v>
      </c>
      <c r="D273" s="39">
        <v>3</v>
      </c>
      <c r="E273" s="123">
        <v>19.165412500000002</v>
      </c>
      <c r="F273" s="123">
        <v>57.496237500000007</v>
      </c>
      <c r="G273" s="178">
        <f t="shared" si="34"/>
        <v>0</v>
      </c>
      <c r="H273" s="178">
        <f t="shared" si="32"/>
        <v>0</v>
      </c>
      <c r="I273" s="176">
        <f t="shared" si="35"/>
        <v>0</v>
      </c>
      <c r="J273" s="176">
        <f t="shared" si="33"/>
        <v>0</v>
      </c>
      <c r="K273" s="179"/>
      <c r="L273" s="179"/>
    </row>
    <row r="274" spans="1:12" s="44" customFormat="1" ht="25.5" outlineLevel="1">
      <c r="A274" s="20" t="s">
        <v>643</v>
      </c>
      <c r="B274" s="48" t="s">
        <v>805</v>
      </c>
      <c r="C274" s="47" t="s">
        <v>63</v>
      </c>
      <c r="D274" s="39">
        <v>7</v>
      </c>
      <c r="E274" s="123">
        <v>20.977006249999999</v>
      </c>
      <c r="F274" s="123">
        <v>146.83904375</v>
      </c>
      <c r="G274" s="178">
        <f t="shared" si="34"/>
        <v>0</v>
      </c>
      <c r="H274" s="178">
        <f t="shared" si="32"/>
        <v>0</v>
      </c>
      <c r="I274" s="176">
        <f t="shared" si="35"/>
        <v>0</v>
      </c>
      <c r="J274" s="176">
        <f t="shared" si="33"/>
        <v>0</v>
      </c>
      <c r="K274" s="179"/>
      <c r="L274" s="179"/>
    </row>
    <row r="275" spans="1:12" s="44" customFormat="1" ht="25.5" outlineLevel="1">
      <c r="A275" s="20" t="s">
        <v>644</v>
      </c>
      <c r="B275" s="48" t="s">
        <v>806</v>
      </c>
      <c r="C275" s="47" t="s">
        <v>63</v>
      </c>
      <c r="D275" s="39">
        <v>2</v>
      </c>
      <c r="E275" s="123">
        <v>64.692637500000004</v>
      </c>
      <c r="F275" s="123">
        <v>129.38527500000001</v>
      </c>
      <c r="G275" s="178">
        <f t="shared" si="34"/>
        <v>0</v>
      </c>
      <c r="H275" s="178">
        <f t="shared" si="32"/>
        <v>0</v>
      </c>
      <c r="I275" s="176">
        <f t="shared" si="35"/>
        <v>0</v>
      </c>
      <c r="J275" s="176">
        <f t="shared" si="33"/>
        <v>0</v>
      </c>
      <c r="K275" s="179"/>
      <c r="L275" s="179"/>
    </row>
    <row r="276" spans="1:12" s="44" customFormat="1" ht="25.5" outlineLevel="1">
      <c r="A276" s="20" t="s">
        <v>645</v>
      </c>
      <c r="B276" s="48" t="s">
        <v>807</v>
      </c>
      <c r="C276" s="47" t="s">
        <v>63</v>
      </c>
      <c r="D276" s="39">
        <v>30</v>
      </c>
      <c r="E276" s="123">
        <v>8.0209875000000004</v>
      </c>
      <c r="F276" s="123">
        <v>240.629625</v>
      </c>
      <c r="G276" s="178">
        <f t="shared" si="34"/>
        <v>0</v>
      </c>
      <c r="H276" s="178">
        <f t="shared" si="32"/>
        <v>0</v>
      </c>
      <c r="I276" s="176">
        <f t="shared" si="35"/>
        <v>0</v>
      </c>
      <c r="J276" s="176">
        <f t="shared" si="33"/>
        <v>0</v>
      </c>
      <c r="K276" s="179"/>
      <c r="L276" s="179"/>
    </row>
    <row r="277" spans="1:12" s="44" customFormat="1" ht="25.5" outlineLevel="1">
      <c r="A277" s="20" t="s">
        <v>646</v>
      </c>
      <c r="B277" s="48" t="s">
        <v>808</v>
      </c>
      <c r="C277" s="47" t="s">
        <v>63</v>
      </c>
      <c r="D277" s="39">
        <v>2</v>
      </c>
      <c r="E277" s="123">
        <v>8.6581687499999997</v>
      </c>
      <c r="F277" s="123">
        <v>17.316337499999999</v>
      </c>
      <c r="G277" s="178">
        <f t="shared" si="34"/>
        <v>0</v>
      </c>
      <c r="H277" s="178">
        <f t="shared" si="32"/>
        <v>0</v>
      </c>
      <c r="I277" s="176">
        <f t="shared" si="35"/>
        <v>0</v>
      </c>
      <c r="J277" s="176">
        <f t="shared" si="33"/>
        <v>0</v>
      </c>
      <c r="K277" s="179"/>
      <c r="L277" s="179"/>
    </row>
    <row r="278" spans="1:12" s="44" customFormat="1" ht="25.5" outlineLevel="1">
      <c r="A278" s="20" t="s">
        <v>647</v>
      </c>
      <c r="B278" s="48" t="s">
        <v>809</v>
      </c>
      <c r="C278" s="47" t="s">
        <v>63</v>
      </c>
      <c r="D278" s="39">
        <v>5</v>
      </c>
      <c r="E278" s="123">
        <v>11.7691125</v>
      </c>
      <c r="F278" s="123">
        <v>58.8455625</v>
      </c>
      <c r="G278" s="178">
        <f t="shared" si="34"/>
        <v>0</v>
      </c>
      <c r="H278" s="178">
        <f t="shared" si="32"/>
        <v>0</v>
      </c>
      <c r="I278" s="176">
        <f t="shared" si="35"/>
        <v>0</v>
      </c>
      <c r="J278" s="176">
        <f t="shared" si="33"/>
        <v>0</v>
      </c>
      <c r="K278" s="179"/>
      <c r="L278" s="179"/>
    </row>
    <row r="279" spans="1:12" s="44" customFormat="1" ht="25.5" outlineLevel="1">
      <c r="A279" s="20" t="s">
        <v>648</v>
      </c>
      <c r="B279" s="48" t="s">
        <v>810</v>
      </c>
      <c r="C279" s="47" t="s">
        <v>63</v>
      </c>
      <c r="D279" s="39">
        <v>15</v>
      </c>
      <c r="E279" s="123">
        <v>19.877556250000001</v>
      </c>
      <c r="F279" s="123">
        <v>298.16334375000002</v>
      </c>
      <c r="G279" s="178">
        <f t="shared" si="34"/>
        <v>0</v>
      </c>
      <c r="H279" s="178">
        <f t="shared" si="32"/>
        <v>0</v>
      </c>
      <c r="I279" s="176">
        <f t="shared" si="35"/>
        <v>0</v>
      </c>
      <c r="J279" s="176">
        <f t="shared" si="33"/>
        <v>0</v>
      </c>
      <c r="K279" s="179"/>
      <c r="L279" s="179"/>
    </row>
    <row r="280" spans="1:12" s="44" customFormat="1" ht="38.25" outlineLevel="1">
      <c r="A280" s="20" t="s">
        <v>649</v>
      </c>
      <c r="B280" s="48" t="s">
        <v>912</v>
      </c>
      <c r="C280" s="47" t="s">
        <v>63</v>
      </c>
      <c r="D280" s="39">
        <v>4</v>
      </c>
      <c r="E280" s="123">
        <v>32.083950000000002</v>
      </c>
      <c r="F280" s="123">
        <v>128.33580000000001</v>
      </c>
      <c r="G280" s="178">
        <f t="shared" si="34"/>
        <v>0</v>
      </c>
      <c r="H280" s="178">
        <f t="shared" si="32"/>
        <v>0</v>
      </c>
      <c r="I280" s="176">
        <f t="shared" si="35"/>
        <v>0</v>
      </c>
      <c r="J280" s="176">
        <f t="shared" si="33"/>
        <v>0</v>
      </c>
      <c r="K280" s="179"/>
      <c r="L280" s="179"/>
    </row>
    <row r="281" spans="1:12" s="44" customFormat="1" outlineLevel="1">
      <c r="A281" s="20" t="s">
        <v>650</v>
      </c>
      <c r="B281" s="48" t="s">
        <v>277</v>
      </c>
      <c r="C281" s="47" t="s">
        <v>63</v>
      </c>
      <c r="D281" s="39">
        <v>6</v>
      </c>
      <c r="E281" s="123">
        <v>4.5102437500000008</v>
      </c>
      <c r="F281" s="123">
        <v>27.061462500000005</v>
      </c>
      <c r="G281" s="178">
        <f t="shared" si="34"/>
        <v>0</v>
      </c>
      <c r="H281" s="178">
        <f t="shared" si="32"/>
        <v>0</v>
      </c>
      <c r="I281" s="176">
        <f t="shared" si="35"/>
        <v>0</v>
      </c>
      <c r="J281" s="176">
        <f t="shared" si="33"/>
        <v>0</v>
      </c>
      <c r="K281" s="179"/>
      <c r="L281" s="179"/>
    </row>
    <row r="282" spans="1:12" s="44" customFormat="1" outlineLevel="1">
      <c r="A282" s="20" t="s">
        <v>651</v>
      </c>
      <c r="B282" s="48" t="s">
        <v>278</v>
      </c>
      <c r="C282" s="47" t="s">
        <v>63</v>
      </c>
      <c r="D282" s="39">
        <v>2</v>
      </c>
      <c r="E282" s="123">
        <v>7.4712625000000008</v>
      </c>
      <c r="F282" s="123">
        <v>14.942525000000002</v>
      </c>
      <c r="G282" s="178">
        <f t="shared" si="34"/>
        <v>0</v>
      </c>
      <c r="H282" s="178">
        <f t="shared" si="32"/>
        <v>0</v>
      </c>
      <c r="I282" s="176">
        <f t="shared" si="35"/>
        <v>0</v>
      </c>
      <c r="J282" s="176">
        <f t="shared" si="33"/>
        <v>0</v>
      </c>
      <c r="K282" s="179"/>
      <c r="L282" s="179"/>
    </row>
    <row r="283" spans="1:12" s="44" customFormat="1" outlineLevel="1">
      <c r="A283" s="20" t="s">
        <v>652</v>
      </c>
      <c r="B283" s="48" t="s">
        <v>279</v>
      </c>
      <c r="C283" s="47" t="s">
        <v>63</v>
      </c>
      <c r="D283" s="39">
        <v>2</v>
      </c>
      <c r="E283" s="123">
        <v>12.85606875</v>
      </c>
      <c r="F283" s="123">
        <v>25.712137500000001</v>
      </c>
      <c r="G283" s="178">
        <f t="shared" si="34"/>
        <v>0</v>
      </c>
      <c r="H283" s="178">
        <f t="shared" si="32"/>
        <v>0</v>
      </c>
      <c r="I283" s="176">
        <f t="shared" si="35"/>
        <v>0</v>
      </c>
      <c r="J283" s="176">
        <f t="shared" si="33"/>
        <v>0</v>
      </c>
      <c r="K283" s="179"/>
      <c r="L283" s="179"/>
    </row>
    <row r="284" spans="1:12" s="44" customFormat="1" outlineLevel="1">
      <c r="A284" s="20" t="s">
        <v>653</v>
      </c>
      <c r="B284" s="48" t="s">
        <v>280</v>
      </c>
      <c r="C284" s="47" t="s">
        <v>63</v>
      </c>
      <c r="D284" s="39">
        <v>2</v>
      </c>
      <c r="E284" s="123">
        <v>66.104431250000005</v>
      </c>
      <c r="F284" s="123">
        <v>132.20886250000001</v>
      </c>
      <c r="G284" s="178">
        <f t="shared" si="34"/>
        <v>0</v>
      </c>
      <c r="H284" s="178">
        <f t="shared" ref="H284:H318" si="36">D284*L284</f>
        <v>0</v>
      </c>
      <c r="I284" s="176">
        <f t="shared" si="35"/>
        <v>0</v>
      </c>
      <c r="J284" s="176">
        <f t="shared" ref="J284:J318" si="37">F284*L284</f>
        <v>0</v>
      </c>
      <c r="K284" s="179"/>
      <c r="L284" s="179"/>
    </row>
    <row r="285" spans="1:12" s="44" customFormat="1" outlineLevel="1">
      <c r="A285" s="20" t="s">
        <v>654</v>
      </c>
      <c r="B285" s="48" t="s">
        <v>281</v>
      </c>
      <c r="C285" s="47" t="s">
        <v>63</v>
      </c>
      <c r="D285" s="39">
        <v>2</v>
      </c>
      <c r="E285" s="123">
        <v>74.97499375000001</v>
      </c>
      <c r="F285" s="123">
        <v>149.94998750000002</v>
      </c>
      <c r="G285" s="178">
        <f t="shared" si="34"/>
        <v>0</v>
      </c>
      <c r="H285" s="178">
        <f t="shared" si="36"/>
        <v>0</v>
      </c>
      <c r="I285" s="176">
        <f t="shared" si="35"/>
        <v>0</v>
      </c>
      <c r="J285" s="176">
        <f t="shared" si="37"/>
        <v>0</v>
      </c>
      <c r="K285" s="179"/>
      <c r="L285" s="179"/>
    </row>
    <row r="286" spans="1:12" s="44" customFormat="1" outlineLevel="1">
      <c r="A286" s="20" t="s">
        <v>655</v>
      </c>
      <c r="B286" s="48" t="s">
        <v>282</v>
      </c>
      <c r="C286" s="47" t="s">
        <v>63</v>
      </c>
      <c r="D286" s="39">
        <v>3</v>
      </c>
      <c r="E286" s="123">
        <v>6.1844062500000003</v>
      </c>
      <c r="F286" s="123">
        <v>18.553218749999999</v>
      </c>
      <c r="G286" s="178">
        <f t="shared" si="34"/>
        <v>0</v>
      </c>
      <c r="H286" s="178">
        <f t="shared" si="36"/>
        <v>0</v>
      </c>
      <c r="I286" s="176">
        <f t="shared" si="35"/>
        <v>0</v>
      </c>
      <c r="J286" s="176">
        <f t="shared" si="37"/>
        <v>0</v>
      </c>
      <c r="K286" s="179"/>
      <c r="L286" s="179"/>
    </row>
    <row r="287" spans="1:12" s="44" customFormat="1" outlineLevel="1">
      <c r="A287" s="20" t="s">
        <v>656</v>
      </c>
      <c r="B287" s="48" t="s">
        <v>283</v>
      </c>
      <c r="C287" s="47" t="s">
        <v>63</v>
      </c>
      <c r="D287" s="39">
        <v>151</v>
      </c>
      <c r="E287" s="123">
        <v>7.4087937500000001</v>
      </c>
      <c r="F287" s="123">
        <v>1118.7278562500001</v>
      </c>
      <c r="G287" s="178">
        <f t="shared" si="34"/>
        <v>0</v>
      </c>
      <c r="H287" s="178">
        <f t="shared" si="36"/>
        <v>0</v>
      </c>
      <c r="I287" s="176">
        <f t="shared" si="35"/>
        <v>0</v>
      </c>
      <c r="J287" s="176">
        <f t="shared" si="37"/>
        <v>0</v>
      </c>
      <c r="K287" s="179"/>
      <c r="L287" s="179"/>
    </row>
    <row r="288" spans="1:12" s="44" customFormat="1" outlineLevel="1">
      <c r="A288" s="20" t="s">
        <v>657</v>
      </c>
      <c r="B288" s="48" t="s">
        <v>284</v>
      </c>
      <c r="C288" s="47" t="s">
        <v>63</v>
      </c>
      <c r="D288" s="39">
        <v>3</v>
      </c>
      <c r="E288" s="123">
        <v>9.9825062500000001</v>
      </c>
      <c r="F288" s="123">
        <v>29.94751875</v>
      </c>
      <c r="G288" s="178">
        <f t="shared" si="34"/>
        <v>0</v>
      </c>
      <c r="H288" s="178">
        <f t="shared" si="36"/>
        <v>0</v>
      </c>
      <c r="I288" s="176">
        <f t="shared" si="35"/>
        <v>0</v>
      </c>
      <c r="J288" s="176">
        <f t="shared" si="37"/>
        <v>0</v>
      </c>
      <c r="K288" s="179"/>
      <c r="L288" s="179"/>
    </row>
    <row r="289" spans="1:12" s="44" customFormat="1" outlineLevel="1">
      <c r="A289" s="20" t="s">
        <v>658</v>
      </c>
      <c r="B289" s="48" t="s">
        <v>285</v>
      </c>
      <c r="C289" s="47" t="s">
        <v>63</v>
      </c>
      <c r="D289" s="39">
        <v>20</v>
      </c>
      <c r="E289" s="123">
        <v>11.69415</v>
      </c>
      <c r="F289" s="123">
        <v>233.88300000000001</v>
      </c>
      <c r="G289" s="178">
        <f t="shared" si="34"/>
        <v>0</v>
      </c>
      <c r="H289" s="178">
        <f t="shared" si="36"/>
        <v>0</v>
      </c>
      <c r="I289" s="176">
        <f t="shared" si="35"/>
        <v>0</v>
      </c>
      <c r="J289" s="176">
        <f t="shared" si="37"/>
        <v>0</v>
      </c>
      <c r="K289" s="179"/>
      <c r="L289" s="179"/>
    </row>
    <row r="290" spans="1:12" s="44" customFormat="1" outlineLevel="1">
      <c r="A290" s="20" t="s">
        <v>659</v>
      </c>
      <c r="B290" s="48" t="s">
        <v>286</v>
      </c>
      <c r="C290" s="47" t="s">
        <v>63</v>
      </c>
      <c r="D290" s="39">
        <v>11</v>
      </c>
      <c r="E290" s="123">
        <v>31.509237500000001</v>
      </c>
      <c r="F290" s="123">
        <v>346.60161249999999</v>
      </c>
      <c r="G290" s="178">
        <f t="shared" si="34"/>
        <v>0</v>
      </c>
      <c r="H290" s="178">
        <f t="shared" si="36"/>
        <v>0</v>
      </c>
      <c r="I290" s="176">
        <f t="shared" si="35"/>
        <v>0</v>
      </c>
      <c r="J290" s="176">
        <f t="shared" si="37"/>
        <v>0</v>
      </c>
      <c r="K290" s="179"/>
      <c r="L290" s="179"/>
    </row>
    <row r="291" spans="1:12" s="44" customFormat="1" outlineLevel="1">
      <c r="A291" s="20" t="s">
        <v>660</v>
      </c>
      <c r="B291" s="48" t="s">
        <v>287</v>
      </c>
      <c r="C291" s="47" t="s">
        <v>63</v>
      </c>
      <c r="D291" s="39">
        <v>2</v>
      </c>
      <c r="E291" s="123">
        <v>57.896037500000006</v>
      </c>
      <c r="F291" s="123">
        <v>115.79207500000001</v>
      </c>
      <c r="G291" s="178">
        <f t="shared" si="34"/>
        <v>0</v>
      </c>
      <c r="H291" s="178">
        <f t="shared" si="36"/>
        <v>0</v>
      </c>
      <c r="I291" s="176">
        <f t="shared" si="35"/>
        <v>0</v>
      </c>
      <c r="J291" s="176">
        <f t="shared" si="37"/>
        <v>0</v>
      </c>
      <c r="K291" s="179"/>
      <c r="L291" s="179"/>
    </row>
    <row r="292" spans="1:12" s="44" customFormat="1" outlineLevel="1">
      <c r="A292" s="20" t="s">
        <v>661</v>
      </c>
      <c r="B292" s="48" t="s">
        <v>288</v>
      </c>
      <c r="C292" s="47" t="s">
        <v>63</v>
      </c>
      <c r="D292" s="39">
        <v>10</v>
      </c>
      <c r="E292" s="123">
        <v>96.451750000000004</v>
      </c>
      <c r="F292" s="123">
        <v>964.51750000000004</v>
      </c>
      <c r="G292" s="178">
        <f t="shared" si="34"/>
        <v>0</v>
      </c>
      <c r="H292" s="178">
        <f t="shared" si="36"/>
        <v>0</v>
      </c>
      <c r="I292" s="176">
        <f t="shared" si="35"/>
        <v>0</v>
      </c>
      <c r="J292" s="176">
        <f t="shared" si="37"/>
        <v>0</v>
      </c>
      <c r="K292" s="179"/>
      <c r="L292" s="179"/>
    </row>
    <row r="293" spans="1:12" s="44" customFormat="1" outlineLevel="1">
      <c r="A293" s="20" t="s">
        <v>662</v>
      </c>
      <c r="B293" s="48" t="s">
        <v>779</v>
      </c>
      <c r="C293" s="47" t="s">
        <v>63</v>
      </c>
      <c r="D293" s="39">
        <v>7</v>
      </c>
      <c r="E293" s="123">
        <v>41.641668750000001</v>
      </c>
      <c r="F293" s="123">
        <v>291.49168125</v>
      </c>
      <c r="G293" s="178">
        <f t="shared" si="34"/>
        <v>0</v>
      </c>
      <c r="H293" s="178">
        <f t="shared" si="36"/>
        <v>0</v>
      </c>
      <c r="I293" s="176">
        <f t="shared" si="35"/>
        <v>0</v>
      </c>
      <c r="J293" s="176">
        <f t="shared" si="37"/>
        <v>0</v>
      </c>
      <c r="K293" s="179"/>
      <c r="L293" s="179"/>
    </row>
    <row r="294" spans="1:12" s="44" customFormat="1" ht="25.5" outlineLevel="1">
      <c r="A294" s="20" t="s">
        <v>663</v>
      </c>
      <c r="B294" s="48" t="s">
        <v>811</v>
      </c>
      <c r="C294" s="47" t="s">
        <v>63</v>
      </c>
      <c r="D294" s="39">
        <v>3</v>
      </c>
      <c r="E294" s="123">
        <v>8.9205375</v>
      </c>
      <c r="F294" s="123">
        <v>26.761612499999998</v>
      </c>
      <c r="G294" s="178">
        <f t="shared" si="34"/>
        <v>0</v>
      </c>
      <c r="H294" s="178">
        <f t="shared" si="36"/>
        <v>0</v>
      </c>
      <c r="I294" s="176">
        <f t="shared" si="35"/>
        <v>0</v>
      </c>
      <c r="J294" s="176">
        <f t="shared" si="37"/>
        <v>0</v>
      </c>
      <c r="K294" s="179"/>
      <c r="L294" s="179"/>
    </row>
    <row r="295" spans="1:12" s="44" customFormat="1" ht="25.5" outlineLevel="1">
      <c r="A295" s="20" t="s">
        <v>664</v>
      </c>
      <c r="B295" s="48" t="s">
        <v>812</v>
      </c>
      <c r="C295" s="47" t="s">
        <v>63</v>
      </c>
      <c r="D295" s="39">
        <v>5</v>
      </c>
      <c r="E295" s="123">
        <v>8.2583687500000007</v>
      </c>
      <c r="F295" s="123">
        <v>41.291843750000005</v>
      </c>
      <c r="G295" s="178">
        <f t="shared" si="34"/>
        <v>0</v>
      </c>
      <c r="H295" s="178">
        <f t="shared" si="36"/>
        <v>0</v>
      </c>
      <c r="I295" s="176">
        <f t="shared" si="35"/>
        <v>0</v>
      </c>
      <c r="J295" s="176">
        <f t="shared" si="37"/>
        <v>0</v>
      </c>
      <c r="K295" s="179"/>
      <c r="L295" s="179"/>
    </row>
    <row r="296" spans="1:12" s="44" customFormat="1" ht="25.5" outlineLevel="1">
      <c r="A296" s="20" t="s">
        <v>665</v>
      </c>
      <c r="B296" s="48" t="s">
        <v>813</v>
      </c>
      <c r="C296" s="47" t="s">
        <v>63</v>
      </c>
      <c r="D296" s="39">
        <v>7</v>
      </c>
      <c r="E296" s="123">
        <v>11.9190375</v>
      </c>
      <c r="F296" s="123">
        <v>83.433262499999998</v>
      </c>
      <c r="G296" s="178">
        <f t="shared" si="34"/>
        <v>0</v>
      </c>
      <c r="H296" s="178">
        <f t="shared" si="36"/>
        <v>0</v>
      </c>
      <c r="I296" s="176">
        <f t="shared" si="35"/>
        <v>0</v>
      </c>
      <c r="J296" s="176">
        <f t="shared" si="37"/>
        <v>0</v>
      </c>
      <c r="K296" s="179"/>
      <c r="L296" s="179"/>
    </row>
    <row r="297" spans="1:12" s="44" customFormat="1" ht="25.5" outlineLevel="1">
      <c r="A297" s="20" t="s">
        <v>666</v>
      </c>
      <c r="B297" s="48" t="s">
        <v>295</v>
      </c>
      <c r="C297" s="47" t="s">
        <v>63</v>
      </c>
      <c r="D297" s="39">
        <v>88</v>
      </c>
      <c r="E297" s="123">
        <v>12.23138125</v>
      </c>
      <c r="F297" s="123">
        <v>1076.3615500000001</v>
      </c>
      <c r="G297" s="178">
        <f t="shared" si="34"/>
        <v>0</v>
      </c>
      <c r="H297" s="178">
        <f t="shared" si="36"/>
        <v>0</v>
      </c>
      <c r="I297" s="176">
        <f t="shared" si="35"/>
        <v>0</v>
      </c>
      <c r="J297" s="176">
        <f t="shared" si="37"/>
        <v>0</v>
      </c>
      <c r="K297" s="179"/>
      <c r="L297" s="179"/>
    </row>
    <row r="298" spans="1:12" s="44" customFormat="1" outlineLevel="1">
      <c r="A298" s="20" t="s">
        <v>667</v>
      </c>
      <c r="B298" s="19" t="s">
        <v>271</v>
      </c>
      <c r="C298" s="47" t="s">
        <v>63</v>
      </c>
      <c r="D298" s="39">
        <v>15</v>
      </c>
      <c r="E298" s="123">
        <v>4.2353812500000005</v>
      </c>
      <c r="F298" s="123">
        <v>63.530718750000005</v>
      </c>
      <c r="G298" s="178">
        <f t="shared" si="34"/>
        <v>0</v>
      </c>
      <c r="H298" s="178">
        <f t="shared" si="36"/>
        <v>0</v>
      </c>
      <c r="I298" s="176">
        <f t="shared" si="35"/>
        <v>0</v>
      </c>
      <c r="J298" s="176">
        <f t="shared" si="37"/>
        <v>0</v>
      </c>
      <c r="K298" s="179"/>
      <c r="L298" s="179"/>
    </row>
    <row r="299" spans="1:12" s="44" customFormat="1" ht="25.5" outlineLevel="1">
      <c r="A299" s="20" t="s">
        <v>668</v>
      </c>
      <c r="B299" s="48" t="s">
        <v>814</v>
      </c>
      <c r="C299" s="47" t="s">
        <v>63</v>
      </c>
      <c r="D299" s="39">
        <v>14</v>
      </c>
      <c r="E299" s="123">
        <v>8.9330312500000009</v>
      </c>
      <c r="F299" s="123">
        <v>125.06243750000002</v>
      </c>
      <c r="G299" s="178">
        <f t="shared" si="34"/>
        <v>0</v>
      </c>
      <c r="H299" s="178">
        <f t="shared" si="36"/>
        <v>0</v>
      </c>
      <c r="I299" s="176">
        <f t="shared" si="35"/>
        <v>0</v>
      </c>
      <c r="J299" s="176">
        <f t="shared" si="37"/>
        <v>0</v>
      </c>
      <c r="K299" s="179"/>
      <c r="L299" s="179"/>
    </row>
    <row r="300" spans="1:12" s="44" customFormat="1" outlineLevel="1">
      <c r="A300" s="20" t="s">
        <v>669</v>
      </c>
      <c r="B300" s="48" t="s">
        <v>289</v>
      </c>
      <c r="C300" s="47" t="s">
        <v>63</v>
      </c>
      <c r="D300" s="39">
        <v>37</v>
      </c>
      <c r="E300" s="123">
        <v>10.332331249999999</v>
      </c>
      <c r="F300" s="123">
        <v>382.29625625</v>
      </c>
      <c r="G300" s="178">
        <f t="shared" si="34"/>
        <v>0</v>
      </c>
      <c r="H300" s="178">
        <f t="shared" si="36"/>
        <v>0</v>
      </c>
      <c r="I300" s="176">
        <f t="shared" si="35"/>
        <v>0</v>
      </c>
      <c r="J300" s="176">
        <f t="shared" si="37"/>
        <v>0</v>
      </c>
      <c r="K300" s="179"/>
      <c r="L300" s="179"/>
    </row>
    <row r="301" spans="1:12" s="44" customFormat="1" outlineLevel="1">
      <c r="A301" s="20" t="s">
        <v>670</v>
      </c>
      <c r="B301" s="48" t="s">
        <v>290</v>
      </c>
      <c r="C301" s="47" t="s">
        <v>63</v>
      </c>
      <c r="D301" s="39">
        <v>1</v>
      </c>
      <c r="E301" s="123">
        <v>10.432281249999999</v>
      </c>
      <c r="F301" s="123">
        <v>10.432281249999999</v>
      </c>
      <c r="G301" s="178">
        <f t="shared" si="34"/>
        <v>0</v>
      </c>
      <c r="H301" s="178">
        <f t="shared" si="36"/>
        <v>0</v>
      </c>
      <c r="I301" s="176">
        <f t="shared" si="35"/>
        <v>0</v>
      </c>
      <c r="J301" s="176">
        <f t="shared" si="37"/>
        <v>0</v>
      </c>
      <c r="K301" s="179"/>
      <c r="L301" s="179"/>
    </row>
    <row r="302" spans="1:12" s="44" customFormat="1" outlineLevel="1">
      <c r="A302" s="20" t="s">
        <v>671</v>
      </c>
      <c r="B302" s="48" t="s">
        <v>291</v>
      </c>
      <c r="C302" s="47" t="s">
        <v>63</v>
      </c>
      <c r="D302" s="39">
        <v>13</v>
      </c>
      <c r="E302" s="123">
        <v>17.953518750000001</v>
      </c>
      <c r="F302" s="123">
        <v>233.39574375000001</v>
      </c>
      <c r="G302" s="178">
        <f t="shared" si="34"/>
        <v>0</v>
      </c>
      <c r="H302" s="178">
        <f t="shared" si="36"/>
        <v>0</v>
      </c>
      <c r="I302" s="176">
        <f t="shared" si="35"/>
        <v>0</v>
      </c>
      <c r="J302" s="176">
        <f t="shared" si="37"/>
        <v>0</v>
      </c>
      <c r="K302" s="179"/>
      <c r="L302" s="179"/>
    </row>
    <row r="303" spans="1:12" s="44" customFormat="1" outlineLevel="1">
      <c r="A303" s="20" t="s">
        <v>672</v>
      </c>
      <c r="B303" s="48" t="s">
        <v>292</v>
      </c>
      <c r="C303" s="47" t="s">
        <v>63</v>
      </c>
      <c r="D303" s="39">
        <v>12</v>
      </c>
      <c r="E303" s="123">
        <v>36.681650000000005</v>
      </c>
      <c r="F303" s="123">
        <v>440.17980000000006</v>
      </c>
      <c r="G303" s="178">
        <f t="shared" si="34"/>
        <v>0</v>
      </c>
      <c r="H303" s="178">
        <f t="shared" si="36"/>
        <v>0</v>
      </c>
      <c r="I303" s="176">
        <f t="shared" si="35"/>
        <v>0</v>
      </c>
      <c r="J303" s="176">
        <f t="shared" si="37"/>
        <v>0</v>
      </c>
      <c r="K303" s="179"/>
      <c r="L303" s="179"/>
    </row>
    <row r="304" spans="1:12" s="44" customFormat="1" outlineLevel="1">
      <c r="A304" s="20" t="s">
        <v>673</v>
      </c>
      <c r="B304" s="48" t="s">
        <v>293</v>
      </c>
      <c r="C304" s="47" t="s">
        <v>63</v>
      </c>
      <c r="D304" s="39">
        <v>3</v>
      </c>
      <c r="E304" s="123">
        <v>40.49224375</v>
      </c>
      <c r="F304" s="123">
        <v>121.47673125</v>
      </c>
      <c r="G304" s="178">
        <f t="shared" si="34"/>
        <v>0</v>
      </c>
      <c r="H304" s="178">
        <f t="shared" si="36"/>
        <v>0</v>
      </c>
      <c r="I304" s="176">
        <f t="shared" si="35"/>
        <v>0</v>
      </c>
      <c r="J304" s="176">
        <f t="shared" si="37"/>
        <v>0</v>
      </c>
      <c r="K304" s="179"/>
      <c r="L304" s="179"/>
    </row>
    <row r="305" spans="1:12" s="44" customFormat="1" outlineLevel="1">
      <c r="A305" s="20" t="s">
        <v>674</v>
      </c>
      <c r="B305" s="48" t="s">
        <v>294</v>
      </c>
      <c r="C305" s="47" t="s">
        <v>63</v>
      </c>
      <c r="D305" s="39">
        <v>9</v>
      </c>
      <c r="E305" s="123">
        <v>90.667143750000008</v>
      </c>
      <c r="F305" s="123">
        <v>816.0042937500001</v>
      </c>
      <c r="G305" s="178">
        <f t="shared" si="34"/>
        <v>0</v>
      </c>
      <c r="H305" s="178">
        <f t="shared" si="36"/>
        <v>0</v>
      </c>
      <c r="I305" s="176">
        <f t="shared" si="35"/>
        <v>0</v>
      </c>
      <c r="J305" s="176">
        <f t="shared" si="37"/>
        <v>0</v>
      </c>
      <c r="K305" s="179"/>
      <c r="L305" s="179"/>
    </row>
    <row r="306" spans="1:12" s="44" customFormat="1" outlineLevel="1">
      <c r="A306" s="20" t="s">
        <v>675</v>
      </c>
      <c r="B306" s="48" t="s">
        <v>815</v>
      </c>
      <c r="C306" s="47" t="s">
        <v>63</v>
      </c>
      <c r="D306" s="39">
        <v>2</v>
      </c>
      <c r="E306" s="123">
        <v>56.296837500000009</v>
      </c>
      <c r="F306" s="123">
        <v>112.59367500000002</v>
      </c>
      <c r="G306" s="178">
        <f t="shared" si="34"/>
        <v>0</v>
      </c>
      <c r="H306" s="178">
        <f t="shared" si="36"/>
        <v>0</v>
      </c>
      <c r="I306" s="176">
        <f t="shared" si="35"/>
        <v>0</v>
      </c>
      <c r="J306" s="176">
        <f t="shared" si="37"/>
        <v>0</v>
      </c>
      <c r="K306" s="179"/>
      <c r="L306" s="179"/>
    </row>
    <row r="307" spans="1:12" s="44" customFormat="1" ht="25.5" outlineLevel="1">
      <c r="A307" s="20" t="s">
        <v>676</v>
      </c>
      <c r="B307" s="48" t="s">
        <v>816</v>
      </c>
      <c r="C307" s="47" t="s">
        <v>63</v>
      </c>
      <c r="D307" s="39">
        <v>3</v>
      </c>
      <c r="E307" s="123">
        <v>11.2693625</v>
      </c>
      <c r="F307" s="123">
        <v>33.808087499999999</v>
      </c>
      <c r="G307" s="178">
        <f t="shared" si="34"/>
        <v>0</v>
      </c>
      <c r="H307" s="178">
        <f t="shared" si="36"/>
        <v>0</v>
      </c>
      <c r="I307" s="176">
        <f t="shared" si="35"/>
        <v>0</v>
      </c>
      <c r="J307" s="176">
        <f t="shared" si="37"/>
        <v>0</v>
      </c>
      <c r="K307" s="179"/>
      <c r="L307" s="179"/>
    </row>
    <row r="308" spans="1:12" s="44" customFormat="1" ht="25.5" outlineLevel="1">
      <c r="A308" s="20" t="s">
        <v>677</v>
      </c>
      <c r="B308" s="48" t="s">
        <v>817</v>
      </c>
      <c r="C308" s="47" t="s">
        <v>63</v>
      </c>
      <c r="D308" s="39">
        <v>28</v>
      </c>
      <c r="E308" s="123">
        <v>17.666162500000002</v>
      </c>
      <c r="F308" s="123">
        <v>494.65255000000008</v>
      </c>
      <c r="G308" s="178">
        <f t="shared" si="34"/>
        <v>0</v>
      </c>
      <c r="H308" s="178">
        <f t="shared" si="36"/>
        <v>0</v>
      </c>
      <c r="I308" s="176">
        <f t="shared" si="35"/>
        <v>0</v>
      </c>
      <c r="J308" s="176">
        <f t="shared" si="37"/>
        <v>0</v>
      </c>
      <c r="K308" s="179"/>
      <c r="L308" s="179"/>
    </row>
    <row r="309" spans="1:12" s="44" customFormat="1" ht="25.5" outlineLevel="1">
      <c r="A309" s="20" t="s">
        <v>678</v>
      </c>
      <c r="B309" s="48" t="s">
        <v>818</v>
      </c>
      <c r="C309" s="47" t="s">
        <v>63</v>
      </c>
      <c r="D309" s="39">
        <v>1</v>
      </c>
      <c r="E309" s="123">
        <v>21.426781249999998</v>
      </c>
      <c r="F309" s="123">
        <v>21.426781249999998</v>
      </c>
      <c r="G309" s="178">
        <f t="shared" si="34"/>
        <v>0</v>
      </c>
      <c r="H309" s="178">
        <f t="shared" si="36"/>
        <v>0</v>
      </c>
      <c r="I309" s="176">
        <f t="shared" si="35"/>
        <v>0</v>
      </c>
      <c r="J309" s="176">
        <f t="shared" si="37"/>
        <v>0</v>
      </c>
      <c r="K309" s="179"/>
      <c r="L309" s="179"/>
    </row>
    <row r="310" spans="1:12" s="44" customFormat="1" ht="25.5" outlineLevel="1">
      <c r="A310" s="20" t="s">
        <v>679</v>
      </c>
      <c r="B310" s="48" t="s">
        <v>819</v>
      </c>
      <c r="C310" s="47" t="s">
        <v>63</v>
      </c>
      <c r="D310" s="39">
        <v>11</v>
      </c>
      <c r="E310" s="123">
        <v>54.322825000000002</v>
      </c>
      <c r="F310" s="123">
        <v>597.55107499999997</v>
      </c>
      <c r="G310" s="178">
        <f t="shared" si="34"/>
        <v>0</v>
      </c>
      <c r="H310" s="178">
        <f t="shared" si="36"/>
        <v>0</v>
      </c>
      <c r="I310" s="176">
        <f t="shared" si="35"/>
        <v>0</v>
      </c>
      <c r="J310" s="176">
        <f t="shared" si="37"/>
        <v>0</v>
      </c>
      <c r="K310" s="179"/>
      <c r="L310" s="179"/>
    </row>
    <row r="311" spans="1:12" s="44" customFormat="1" ht="38.25" outlineLevel="1">
      <c r="A311" s="20" t="s">
        <v>680</v>
      </c>
      <c r="B311" s="48" t="s">
        <v>913</v>
      </c>
      <c r="C311" s="47" t="s">
        <v>63</v>
      </c>
      <c r="D311" s="39">
        <v>5</v>
      </c>
      <c r="E311" s="123">
        <v>87.431262500000017</v>
      </c>
      <c r="F311" s="123">
        <v>437.15631250000007</v>
      </c>
      <c r="G311" s="178">
        <f t="shared" si="34"/>
        <v>0</v>
      </c>
      <c r="H311" s="178">
        <f t="shared" si="36"/>
        <v>0</v>
      </c>
      <c r="I311" s="176">
        <f t="shared" si="35"/>
        <v>0</v>
      </c>
      <c r="J311" s="176">
        <f t="shared" si="37"/>
        <v>0</v>
      </c>
      <c r="K311" s="179"/>
      <c r="L311" s="179"/>
    </row>
    <row r="312" spans="1:12" s="44" customFormat="1" ht="25.5" outlineLevel="1">
      <c r="A312" s="20" t="s">
        <v>681</v>
      </c>
      <c r="B312" s="48" t="s">
        <v>820</v>
      </c>
      <c r="C312" s="47" t="s">
        <v>63</v>
      </c>
      <c r="D312" s="39">
        <v>5</v>
      </c>
      <c r="E312" s="123">
        <v>86.206875000000011</v>
      </c>
      <c r="F312" s="123">
        <v>431.03437500000007</v>
      </c>
      <c r="G312" s="178">
        <f t="shared" si="34"/>
        <v>0</v>
      </c>
      <c r="H312" s="178">
        <f t="shared" si="36"/>
        <v>0</v>
      </c>
      <c r="I312" s="176">
        <f t="shared" si="35"/>
        <v>0</v>
      </c>
      <c r="J312" s="176">
        <f t="shared" si="37"/>
        <v>0</v>
      </c>
      <c r="K312" s="179"/>
      <c r="L312" s="179"/>
    </row>
    <row r="313" spans="1:12" s="44" customFormat="1" outlineLevel="1">
      <c r="A313" s="20" t="s">
        <v>682</v>
      </c>
      <c r="B313" s="48" t="s">
        <v>821</v>
      </c>
      <c r="C313" s="47" t="s">
        <v>63</v>
      </c>
      <c r="D313" s="39">
        <v>2</v>
      </c>
      <c r="E313" s="123">
        <v>78.310825000000008</v>
      </c>
      <c r="F313" s="123">
        <v>156.62165000000002</v>
      </c>
      <c r="G313" s="178">
        <f t="shared" si="34"/>
        <v>0</v>
      </c>
      <c r="H313" s="178">
        <f t="shared" si="36"/>
        <v>0</v>
      </c>
      <c r="I313" s="176">
        <f t="shared" si="35"/>
        <v>0</v>
      </c>
      <c r="J313" s="176">
        <f t="shared" si="37"/>
        <v>0</v>
      </c>
      <c r="K313" s="179"/>
      <c r="L313" s="179"/>
    </row>
    <row r="314" spans="1:12" s="44" customFormat="1" ht="51" outlineLevel="1">
      <c r="A314" s="20" t="s">
        <v>683</v>
      </c>
      <c r="B314" s="48" t="s">
        <v>914</v>
      </c>
      <c r="C314" s="47" t="s">
        <v>63</v>
      </c>
      <c r="D314" s="39">
        <v>20</v>
      </c>
      <c r="E314" s="123">
        <v>18.240875000000003</v>
      </c>
      <c r="F314" s="123">
        <v>364.81750000000005</v>
      </c>
      <c r="G314" s="178">
        <f t="shared" si="34"/>
        <v>0</v>
      </c>
      <c r="H314" s="178">
        <f t="shared" si="36"/>
        <v>0</v>
      </c>
      <c r="I314" s="176">
        <f t="shared" si="35"/>
        <v>0</v>
      </c>
      <c r="J314" s="176">
        <f t="shared" si="37"/>
        <v>0</v>
      </c>
      <c r="K314" s="179"/>
      <c r="L314" s="179"/>
    </row>
    <row r="315" spans="1:12" s="44" customFormat="1" ht="25.5" outlineLevel="1">
      <c r="A315" s="20" t="s">
        <v>684</v>
      </c>
      <c r="B315" s="48" t="s">
        <v>296</v>
      </c>
      <c r="C315" s="47" t="s">
        <v>63</v>
      </c>
      <c r="D315" s="39">
        <v>3</v>
      </c>
      <c r="E315" s="123">
        <v>18.515737500000004</v>
      </c>
      <c r="F315" s="123">
        <v>55.547212500000015</v>
      </c>
      <c r="G315" s="178">
        <f t="shared" si="34"/>
        <v>0</v>
      </c>
      <c r="H315" s="178">
        <f t="shared" si="36"/>
        <v>0</v>
      </c>
      <c r="I315" s="176">
        <f t="shared" si="35"/>
        <v>0</v>
      </c>
      <c r="J315" s="176">
        <f t="shared" si="37"/>
        <v>0</v>
      </c>
      <c r="K315" s="179"/>
      <c r="L315" s="179"/>
    </row>
    <row r="316" spans="1:12" s="44" customFormat="1" outlineLevel="1">
      <c r="A316" s="20" t="s">
        <v>685</v>
      </c>
      <c r="B316" s="48" t="s">
        <v>275</v>
      </c>
      <c r="C316" s="47" t="s">
        <v>63</v>
      </c>
      <c r="D316" s="39">
        <v>1</v>
      </c>
      <c r="E316" s="123">
        <v>7.3088437500000003</v>
      </c>
      <c r="F316" s="123">
        <v>7.3088437500000003</v>
      </c>
      <c r="G316" s="178">
        <f t="shared" si="34"/>
        <v>0</v>
      </c>
      <c r="H316" s="178">
        <f t="shared" si="36"/>
        <v>0</v>
      </c>
      <c r="I316" s="176">
        <f t="shared" si="35"/>
        <v>0</v>
      </c>
      <c r="J316" s="176">
        <f t="shared" si="37"/>
        <v>0</v>
      </c>
      <c r="K316" s="179"/>
      <c r="L316" s="179"/>
    </row>
    <row r="317" spans="1:12" s="44" customFormat="1" outlineLevel="1">
      <c r="A317" s="20" t="s">
        <v>686</v>
      </c>
      <c r="B317" s="48" t="s">
        <v>270</v>
      </c>
      <c r="C317" s="47" t="s">
        <v>63</v>
      </c>
      <c r="D317" s="39">
        <v>26</v>
      </c>
      <c r="E317" s="123">
        <v>18.490750000000002</v>
      </c>
      <c r="F317" s="123">
        <v>480.75950000000006</v>
      </c>
      <c r="G317" s="178">
        <f t="shared" si="34"/>
        <v>0</v>
      </c>
      <c r="H317" s="178">
        <f t="shared" si="36"/>
        <v>0</v>
      </c>
      <c r="I317" s="176">
        <f t="shared" si="35"/>
        <v>0</v>
      </c>
      <c r="J317" s="176">
        <f t="shared" si="37"/>
        <v>0</v>
      </c>
      <c r="K317" s="179"/>
      <c r="L317" s="179"/>
    </row>
    <row r="318" spans="1:12" s="44" customFormat="1" ht="38.25" outlineLevel="1">
      <c r="A318" s="20" t="s">
        <v>687</v>
      </c>
      <c r="B318" s="48" t="s">
        <v>1030</v>
      </c>
      <c r="C318" s="47" t="s">
        <v>63</v>
      </c>
      <c r="D318" s="39">
        <v>26</v>
      </c>
      <c r="E318" s="123">
        <v>22.076456250000007</v>
      </c>
      <c r="F318" s="123">
        <v>573.98786250000012</v>
      </c>
      <c r="G318" s="178">
        <f t="shared" si="34"/>
        <v>0</v>
      </c>
      <c r="H318" s="178">
        <f t="shared" si="36"/>
        <v>0</v>
      </c>
      <c r="I318" s="176">
        <f t="shared" si="35"/>
        <v>0</v>
      </c>
      <c r="J318" s="176">
        <f t="shared" si="37"/>
        <v>0</v>
      </c>
      <c r="K318" s="179"/>
      <c r="L318" s="179"/>
    </row>
    <row r="319" spans="1:12" s="44" customFormat="1" outlineLevel="1">
      <c r="A319" s="33" t="s">
        <v>4</v>
      </c>
      <c r="B319" s="12" t="s">
        <v>276</v>
      </c>
      <c r="C319" s="10"/>
      <c r="D319" s="39"/>
      <c r="E319" s="123"/>
      <c r="F319" s="123"/>
      <c r="G319" s="178"/>
      <c r="H319" s="178"/>
      <c r="I319" s="176"/>
      <c r="J319" s="176"/>
      <c r="K319" s="179"/>
      <c r="L319" s="179"/>
    </row>
    <row r="320" spans="1:12" s="44" customFormat="1" outlineLevel="1">
      <c r="A320" s="20" t="s">
        <v>489</v>
      </c>
      <c r="B320" s="48" t="s">
        <v>309</v>
      </c>
      <c r="C320" s="47" t="s">
        <v>63</v>
      </c>
      <c r="D320" s="39">
        <v>1</v>
      </c>
      <c r="E320" s="123">
        <v>43.578200000000002</v>
      </c>
      <c r="F320" s="123">
        <v>43.578200000000002</v>
      </c>
      <c r="G320" s="178">
        <f t="shared" si="34"/>
        <v>0</v>
      </c>
      <c r="H320" s="178">
        <f t="shared" ref="H320:H331" si="38">D320*L320</f>
        <v>0</v>
      </c>
      <c r="I320" s="176">
        <f t="shared" si="35"/>
        <v>0</v>
      </c>
      <c r="J320" s="176">
        <f t="shared" ref="J320:J331" si="39">F320*L320</f>
        <v>0</v>
      </c>
      <c r="K320" s="179"/>
      <c r="L320" s="179"/>
    </row>
    <row r="321" spans="1:17" s="44" customFormat="1" ht="25.5" outlineLevel="1">
      <c r="A321" s="20" t="s">
        <v>490</v>
      </c>
      <c r="B321" s="48" t="s">
        <v>310</v>
      </c>
      <c r="C321" s="47" t="s">
        <v>63</v>
      </c>
      <c r="D321" s="39">
        <v>1</v>
      </c>
      <c r="E321" s="123">
        <v>91.904025000000019</v>
      </c>
      <c r="F321" s="123">
        <v>91.904025000000019</v>
      </c>
      <c r="G321" s="178">
        <f t="shared" si="34"/>
        <v>0</v>
      </c>
      <c r="H321" s="178">
        <f t="shared" si="38"/>
        <v>0</v>
      </c>
      <c r="I321" s="176">
        <f t="shared" si="35"/>
        <v>0</v>
      </c>
      <c r="J321" s="176">
        <f t="shared" si="39"/>
        <v>0</v>
      </c>
      <c r="K321" s="179"/>
      <c r="L321" s="179"/>
    </row>
    <row r="322" spans="1:17" s="44" customFormat="1" ht="38.25" outlineLevel="1">
      <c r="A322" s="47" t="s">
        <v>491</v>
      </c>
      <c r="B322" s="48" t="s">
        <v>915</v>
      </c>
      <c r="C322" s="47" t="s">
        <v>63</v>
      </c>
      <c r="D322" s="39">
        <v>1</v>
      </c>
      <c r="E322" s="123">
        <v>17.903543750000001</v>
      </c>
      <c r="F322" s="123">
        <v>17.903543750000001</v>
      </c>
      <c r="G322" s="178">
        <f t="shared" si="34"/>
        <v>0</v>
      </c>
      <c r="H322" s="178">
        <f t="shared" si="38"/>
        <v>0</v>
      </c>
      <c r="I322" s="176">
        <f t="shared" si="35"/>
        <v>0</v>
      </c>
      <c r="J322" s="176">
        <f t="shared" si="39"/>
        <v>0</v>
      </c>
      <c r="K322" s="179"/>
      <c r="L322" s="179"/>
    </row>
    <row r="323" spans="1:17" s="44" customFormat="1" outlineLevel="1">
      <c r="A323" s="20" t="s">
        <v>492</v>
      </c>
      <c r="B323" s="48" t="s">
        <v>311</v>
      </c>
      <c r="C323" s="47" t="s">
        <v>63</v>
      </c>
      <c r="D323" s="39">
        <v>8</v>
      </c>
      <c r="E323" s="123">
        <v>144.74009375</v>
      </c>
      <c r="F323" s="123">
        <v>1157.92075</v>
      </c>
      <c r="G323" s="178">
        <f t="shared" si="34"/>
        <v>0</v>
      </c>
      <c r="H323" s="178">
        <f t="shared" si="38"/>
        <v>0</v>
      </c>
      <c r="I323" s="176">
        <f t="shared" si="35"/>
        <v>0</v>
      </c>
      <c r="J323" s="176">
        <f t="shared" si="39"/>
        <v>0</v>
      </c>
      <c r="K323" s="179"/>
      <c r="L323" s="179"/>
    </row>
    <row r="324" spans="1:17" s="44" customFormat="1" outlineLevel="1">
      <c r="A324" s="20" t="s">
        <v>493</v>
      </c>
      <c r="B324" s="48" t="s">
        <v>312</v>
      </c>
      <c r="C324" s="47" t="s">
        <v>63</v>
      </c>
      <c r="D324" s="39">
        <v>2</v>
      </c>
      <c r="E324" s="123">
        <v>279.57264375</v>
      </c>
      <c r="F324" s="123">
        <v>559.14528749999999</v>
      </c>
      <c r="G324" s="178">
        <f t="shared" si="34"/>
        <v>0</v>
      </c>
      <c r="H324" s="178">
        <f t="shared" si="38"/>
        <v>0</v>
      </c>
      <c r="I324" s="176">
        <f t="shared" si="35"/>
        <v>0</v>
      </c>
      <c r="J324" s="176">
        <f t="shared" si="39"/>
        <v>0</v>
      </c>
      <c r="K324" s="179"/>
      <c r="L324" s="179"/>
    </row>
    <row r="325" spans="1:17" s="44" customFormat="1" outlineLevel="1">
      <c r="A325" s="20" t="s">
        <v>688</v>
      </c>
      <c r="B325" s="48" t="s">
        <v>313</v>
      </c>
      <c r="C325" s="47" t="s">
        <v>63</v>
      </c>
      <c r="D325" s="39">
        <v>2</v>
      </c>
      <c r="E325" s="123">
        <v>373.10085624999999</v>
      </c>
      <c r="F325" s="123">
        <v>746.20171249999999</v>
      </c>
      <c r="G325" s="178">
        <f t="shared" si="34"/>
        <v>0</v>
      </c>
      <c r="H325" s="178">
        <f t="shared" si="38"/>
        <v>0</v>
      </c>
      <c r="I325" s="176">
        <f t="shared" si="35"/>
        <v>0</v>
      </c>
      <c r="J325" s="176">
        <f t="shared" si="39"/>
        <v>0</v>
      </c>
      <c r="K325" s="179"/>
      <c r="L325" s="179"/>
    </row>
    <row r="326" spans="1:17" s="44" customFormat="1" outlineLevel="1">
      <c r="A326" s="47" t="s">
        <v>689</v>
      </c>
      <c r="B326" s="48" t="s">
        <v>593</v>
      </c>
      <c r="C326" s="47" t="s">
        <v>63</v>
      </c>
      <c r="D326" s="39">
        <v>2</v>
      </c>
      <c r="E326" s="123">
        <v>48.725625000000001</v>
      </c>
      <c r="F326" s="123">
        <v>97.451250000000002</v>
      </c>
      <c r="G326" s="178">
        <f t="shared" si="34"/>
        <v>0</v>
      </c>
      <c r="H326" s="178">
        <f t="shared" si="38"/>
        <v>0</v>
      </c>
      <c r="I326" s="176">
        <f t="shared" si="35"/>
        <v>0</v>
      </c>
      <c r="J326" s="176">
        <f t="shared" si="39"/>
        <v>0</v>
      </c>
      <c r="K326" s="179"/>
      <c r="L326" s="179"/>
    </row>
    <row r="327" spans="1:17" s="44" customFormat="1" outlineLevel="1">
      <c r="A327" s="20" t="s">
        <v>690</v>
      </c>
      <c r="B327" s="48" t="s">
        <v>314</v>
      </c>
      <c r="C327" s="47" t="s">
        <v>63</v>
      </c>
      <c r="D327" s="39">
        <v>2</v>
      </c>
      <c r="E327" s="123">
        <v>693.37813750000009</v>
      </c>
      <c r="F327" s="123">
        <v>1386.7562750000002</v>
      </c>
      <c r="G327" s="178">
        <f t="shared" si="34"/>
        <v>0</v>
      </c>
      <c r="H327" s="178">
        <f t="shared" si="38"/>
        <v>0</v>
      </c>
      <c r="I327" s="176">
        <f t="shared" si="35"/>
        <v>0</v>
      </c>
      <c r="J327" s="176">
        <f t="shared" si="39"/>
        <v>0</v>
      </c>
      <c r="K327" s="179"/>
      <c r="L327" s="179"/>
    </row>
    <row r="328" spans="1:17" s="44" customFormat="1" ht="25.5" outlineLevel="1">
      <c r="A328" s="20" t="s">
        <v>691</v>
      </c>
      <c r="B328" s="48" t="s">
        <v>315</v>
      </c>
      <c r="C328" s="47" t="s">
        <v>63</v>
      </c>
      <c r="D328" s="39">
        <v>1</v>
      </c>
      <c r="E328" s="123">
        <v>112.13140625000001</v>
      </c>
      <c r="F328" s="123">
        <v>112.13140625000001</v>
      </c>
      <c r="G328" s="178">
        <f t="shared" si="34"/>
        <v>0</v>
      </c>
      <c r="H328" s="178">
        <f t="shared" si="38"/>
        <v>0</v>
      </c>
      <c r="I328" s="176">
        <f t="shared" si="35"/>
        <v>0</v>
      </c>
      <c r="J328" s="176">
        <f t="shared" si="39"/>
        <v>0</v>
      </c>
      <c r="K328" s="179"/>
      <c r="L328" s="179"/>
    </row>
    <row r="329" spans="1:17" s="44" customFormat="1" ht="25.5" outlineLevel="1">
      <c r="A329" s="20" t="s">
        <v>692</v>
      </c>
      <c r="B329" s="48" t="s">
        <v>316</v>
      </c>
      <c r="C329" s="47" t="s">
        <v>63</v>
      </c>
      <c r="D329" s="39">
        <v>5</v>
      </c>
      <c r="E329" s="123">
        <v>211.16936250000003</v>
      </c>
      <c r="F329" s="123">
        <v>1055.8468125000002</v>
      </c>
      <c r="G329" s="178">
        <f t="shared" si="34"/>
        <v>0</v>
      </c>
      <c r="H329" s="178">
        <f t="shared" si="38"/>
        <v>0</v>
      </c>
      <c r="I329" s="176">
        <f t="shared" si="35"/>
        <v>0</v>
      </c>
      <c r="J329" s="176">
        <f t="shared" si="39"/>
        <v>0</v>
      </c>
      <c r="K329" s="179"/>
      <c r="L329" s="179"/>
    </row>
    <row r="330" spans="1:17" s="44" customFormat="1" ht="25.5" outlineLevel="1">
      <c r="A330" s="47" t="s">
        <v>693</v>
      </c>
      <c r="B330" s="48" t="s">
        <v>317</v>
      </c>
      <c r="C330" s="47" t="s">
        <v>63</v>
      </c>
      <c r="D330" s="39">
        <v>31</v>
      </c>
      <c r="E330" s="123">
        <v>107.54620000000001</v>
      </c>
      <c r="F330" s="123">
        <v>3333.9322000000002</v>
      </c>
      <c r="G330" s="178">
        <f t="shared" si="34"/>
        <v>0</v>
      </c>
      <c r="H330" s="178">
        <f t="shared" si="38"/>
        <v>0</v>
      </c>
      <c r="I330" s="176">
        <f t="shared" si="35"/>
        <v>0</v>
      </c>
      <c r="J330" s="176">
        <f t="shared" si="39"/>
        <v>0</v>
      </c>
      <c r="K330" s="179"/>
      <c r="L330" s="179"/>
    </row>
    <row r="331" spans="1:17" s="44" customFormat="1" ht="25.5" outlineLevel="1">
      <c r="A331" s="20" t="s">
        <v>694</v>
      </c>
      <c r="B331" s="48" t="s">
        <v>318</v>
      </c>
      <c r="C331" s="47" t="s">
        <v>63</v>
      </c>
      <c r="D331" s="39">
        <v>15</v>
      </c>
      <c r="E331" s="123">
        <v>108.45824375000001</v>
      </c>
      <c r="F331" s="123">
        <v>1626.8736562500001</v>
      </c>
      <c r="G331" s="178">
        <f t="shared" si="34"/>
        <v>0</v>
      </c>
      <c r="H331" s="178">
        <f t="shared" si="38"/>
        <v>0</v>
      </c>
      <c r="I331" s="176">
        <f t="shared" si="35"/>
        <v>0</v>
      </c>
      <c r="J331" s="176">
        <f t="shared" si="39"/>
        <v>0</v>
      </c>
      <c r="K331" s="179"/>
      <c r="L331" s="179"/>
    </row>
    <row r="332" spans="1:17" s="44" customFormat="1" outlineLevel="1">
      <c r="A332" s="12"/>
      <c r="B332" s="12"/>
      <c r="C332" s="12"/>
      <c r="D332" s="160"/>
      <c r="E332" s="197">
        <v>39234.032045562504</v>
      </c>
      <c r="F332" s="197"/>
      <c r="G332" s="178"/>
      <c r="H332" s="178"/>
      <c r="I332" s="176"/>
      <c r="J332" s="176"/>
      <c r="K332" s="179"/>
      <c r="L332" s="179"/>
    </row>
    <row r="333" spans="1:17" s="44" customFormat="1">
      <c r="A333" s="47"/>
      <c r="B333" s="43"/>
      <c r="C333" s="47"/>
      <c r="D333" s="49"/>
      <c r="E333" s="10"/>
      <c r="F333" s="10"/>
      <c r="G333" s="178"/>
      <c r="H333" s="178"/>
      <c r="I333" s="176"/>
      <c r="J333" s="176"/>
      <c r="K333" s="177"/>
      <c r="L333" s="177"/>
      <c r="M333" s="1"/>
      <c r="N333" s="1"/>
      <c r="O333" s="1"/>
      <c r="P333" s="1"/>
      <c r="Q333" s="1"/>
    </row>
    <row r="334" spans="1:17" s="44" customFormat="1">
      <c r="A334" s="31">
        <v>13</v>
      </c>
      <c r="B334" s="29" t="s">
        <v>12</v>
      </c>
      <c r="C334" s="28"/>
      <c r="D334" s="57"/>
      <c r="E334" s="57"/>
      <c r="F334" s="57"/>
      <c r="G334" s="178"/>
      <c r="H334" s="178"/>
      <c r="I334" s="176"/>
      <c r="J334" s="176"/>
      <c r="K334" s="177"/>
      <c r="L334" s="177"/>
      <c r="M334" s="1"/>
      <c r="N334" s="1"/>
      <c r="O334" s="1"/>
      <c r="P334" s="1"/>
      <c r="Q334" s="1"/>
    </row>
    <row r="335" spans="1:17" s="44" customFormat="1" outlineLevel="1">
      <c r="A335" s="33" t="s">
        <v>26</v>
      </c>
      <c r="B335" s="22" t="s">
        <v>37</v>
      </c>
      <c r="C335" s="21"/>
      <c r="D335" s="39"/>
      <c r="E335" s="53"/>
      <c r="F335" s="53"/>
      <c r="G335" s="178"/>
      <c r="H335" s="178"/>
      <c r="I335" s="176"/>
      <c r="J335" s="176"/>
      <c r="K335" s="179"/>
      <c r="L335" s="179"/>
    </row>
    <row r="336" spans="1:17" s="44" customFormat="1" outlineLevel="1">
      <c r="A336" s="20" t="s">
        <v>494</v>
      </c>
      <c r="B336" s="19" t="s">
        <v>379</v>
      </c>
      <c r="C336" s="20" t="s">
        <v>76</v>
      </c>
      <c r="D336" s="39">
        <v>237.27</v>
      </c>
      <c r="E336" s="123">
        <v>24.387799999999999</v>
      </c>
      <c r="F336" s="123">
        <v>5786.4933060000003</v>
      </c>
      <c r="G336" s="178">
        <f t="shared" ref="G336:G395" si="40">K336*D336</f>
        <v>0</v>
      </c>
      <c r="H336" s="178">
        <f t="shared" ref="H336:H342" si="41">D336*L336</f>
        <v>0</v>
      </c>
      <c r="I336" s="176">
        <f t="shared" ref="I336:I395" si="42">F336*K336</f>
        <v>0</v>
      </c>
      <c r="J336" s="176">
        <f t="shared" ref="J336:J342" si="43">F336*L336</f>
        <v>0</v>
      </c>
      <c r="K336" s="179"/>
      <c r="L336" s="179"/>
    </row>
    <row r="337" spans="1:17" s="44" customFormat="1" outlineLevel="1">
      <c r="A337" s="20" t="s">
        <v>495</v>
      </c>
      <c r="B337" s="48" t="s">
        <v>378</v>
      </c>
      <c r="C337" s="47" t="s">
        <v>76</v>
      </c>
      <c r="D337" s="39">
        <v>107.14</v>
      </c>
      <c r="E337" s="123">
        <v>44.989993750000004</v>
      </c>
      <c r="F337" s="123">
        <v>4820.2279303750001</v>
      </c>
      <c r="G337" s="178">
        <f t="shared" si="40"/>
        <v>0</v>
      </c>
      <c r="H337" s="178">
        <f t="shared" si="41"/>
        <v>0</v>
      </c>
      <c r="I337" s="176">
        <f t="shared" si="42"/>
        <v>0</v>
      </c>
      <c r="J337" s="176">
        <f t="shared" si="43"/>
        <v>0</v>
      </c>
      <c r="K337" s="179"/>
      <c r="L337" s="179"/>
    </row>
    <row r="338" spans="1:17" s="44" customFormat="1" outlineLevel="1">
      <c r="A338" s="20" t="s">
        <v>496</v>
      </c>
      <c r="B338" s="48" t="s">
        <v>377</v>
      </c>
      <c r="C338" s="47" t="s">
        <v>63</v>
      </c>
      <c r="D338" s="39">
        <v>52</v>
      </c>
      <c r="E338" s="123">
        <v>27.398793750000003</v>
      </c>
      <c r="F338" s="123">
        <v>1424.7372750000002</v>
      </c>
      <c r="G338" s="178">
        <f t="shared" si="40"/>
        <v>0</v>
      </c>
      <c r="H338" s="178">
        <f t="shared" si="41"/>
        <v>0</v>
      </c>
      <c r="I338" s="176">
        <f t="shared" si="42"/>
        <v>0</v>
      </c>
      <c r="J338" s="176">
        <f t="shared" si="43"/>
        <v>0</v>
      </c>
      <c r="K338" s="179"/>
      <c r="L338" s="179"/>
    </row>
    <row r="339" spans="1:17" s="44" customFormat="1" outlineLevel="1">
      <c r="A339" s="20" t="s">
        <v>497</v>
      </c>
      <c r="B339" s="48" t="s">
        <v>375</v>
      </c>
      <c r="C339" s="47" t="s">
        <v>63</v>
      </c>
      <c r="D339" s="39">
        <v>26</v>
      </c>
      <c r="E339" s="123">
        <v>20.2648625</v>
      </c>
      <c r="F339" s="123">
        <v>526.88642500000003</v>
      </c>
      <c r="G339" s="178">
        <f t="shared" si="40"/>
        <v>0</v>
      </c>
      <c r="H339" s="178">
        <f t="shared" si="41"/>
        <v>0</v>
      </c>
      <c r="I339" s="176">
        <f t="shared" si="42"/>
        <v>0</v>
      </c>
      <c r="J339" s="176">
        <f t="shared" si="43"/>
        <v>0</v>
      </c>
      <c r="K339" s="179"/>
      <c r="L339" s="179"/>
    </row>
    <row r="340" spans="1:17" s="44" customFormat="1" outlineLevel="1">
      <c r="A340" s="20" t="s">
        <v>498</v>
      </c>
      <c r="B340" s="48" t="s">
        <v>376</v>
      </c>
      <c r="C340" s="47" t="s">
        <v>63</v>
      </c>
      <c r="D340" s="39">
        <v>4</v>
      </c>
      <c r="E340" s="123">
        <v>20.189900000000002</v>
      </c>
      <c r="F340" s="123">
        <v>80.759600000000006</v>
      </c>
      <c r="G340" s="178">
        <f t="shared" si="40"/>
        <v>0</v>
      </c>
      <c r="H340" s="178">
        <f t="shared" si="41"/>
        <v>0</v>
      </c>
      <c r="I340" s="176">
        <f t="shared" si="42"/>
        <v>0</v>
      </c>
      <c r="J340" s="176">
        <f t="shared" si="43"/>
        <v>0</v>
      </c>
      <c r="K340" s="179"/>
      <c r="L340" s="179"/>
    </row>
    <row r="341" spans="1:17" s="44" customFormat="1" outlineLevel="1">
      <c r="A341" s="20" t="s">
        <v>499</v>
      </c>
      <c r="B341" s="48" t="s">
        <v>822</v>
      </c>
      <c r="C341" s="47" t="s">
        <v>63</v>
      </c>
      <c r="D341" s="39">
        <v>4</v>
      </c>
      <c r="E341" s="123">
        <v>63.605681250000004</v>
      </c>
      <c r="F341" s="123">
        <v>254.42272500000001</v>
      </c>
      <c r="G341" s="178">
        <f t="shared" si="40"/>
        <v>0</v>
      </c>
      <c r="H341" s="178">
        <f t="shared" si="41"/>
        <v>0</v>
      </c>
      <c r="I341" s="176">
        <f t="shared" si="42"/>
        <v>0</v>
      </c>
      <c r="J341" s="176">
        <f t="shared" si="43"/>
        <v>0</v>
      </c>
      <c r="K341" s="179"/>
      <c r="L341" s="179"/>
    </row>
    <row r="342" spans="1:17" s="44" customFormat="1" outlineLevel="1">
      <c r="A342" s="20" t="s">
        <v>695</v>
      </c>
      <c r="B342" s="48" t="s">
        <v>823</v>
      </c>
      <c r="C342" s="47" t="s">
        <v>63</v>
      </c>
      <c r="D342" s="46">
        <v>6</v>
      </c>
      <c r="E342" s="123">
        <v>74.312825000000004</v>
      </c>
      <c r="F342" s="123">
        <v>445.87695000000002</v>
      </c>
      <c r="G342" s="178">
        <f t="shared" si="40"/>
        <v>0</v>
      </c>
      <c r="H342" s="178">
        <f t="shared" si="41"/>
        <v>0</v>
      </c>
      <c r="I342" s="176">
        <f t="shared" si="42"/>
        <v>0</v>
      </c>
      <c r="J342" s="176">
        <f t="shared" si="43"/>
        <v>0</v>
      </c>
      <c r="K342" s="179"/>
      <c r="L342" s="179"/>
    </row>
    <row r="343" spans="1:17" s="44" customFormat="1" outlineLevel="1">
      <c r="A343" s="33" t="s">
        <v>6</v>
      </c>
      <c r="B343" s="12" t="s">
        <v>13</v>
      </c>
      <c r="C343" s="10"/>
      <c r="D343" s="39"/>
      <c r="E343" s="123"/>
      <c r="F343" s="123"/>
      <c r="G343" s="178"/>
      <c r="H343" s="178"/>
      <c r="I343" s="176"/>
      <c r="J343" s="176"/>
      <c r="K343" s="179"/>
      <c r="L343" s="179"/>
    </row>
    <row r="344" spans="1:17" s="44" customFormat="1" ht="34.5" customHeight="1" outlineLevel="1">
      <c r="A344" s="47" t="s">
        <v>500</v>
      </c>
      <c r="B344" s="43" t="s">
        <v>916</v>
      </c>
      <c r="C344" s="47" t="s">
        <v>63</v>
      </c>
      <c r="D344" s="39">
        <v>24</v>
      </c>
      <c r="E344" s="123">
        <v>32.108937499999996</v>
      </c>
      <c r="F344" s="123">
        <v>770.61449999999991</v>
      </c>
      <c r="G344" s="178">
        <f t="shared" si="40"/>
        <v>0</v>
      </c>
      <c r="H344" s="178">
        <f>D344*L344</f>
        <v>0</v>
      </c>
      <c r="I344" s="176">
        <f t="shared" si="42"/>
        <v>0</v>
      </c>
      <c r="J344" s="176">
        <f>F344*L344</f>
        <v>0</v>
      </c>
      <c r="K344" s="179"/>
      <c r="L344" s="179"/>
    </row>
    <row r="345" spans="1:17" s="44" customFormat="1" ht="25.5" outlineLevel="1">
      <c r="A345" s="47" t="s">
        <v>501</v>
      </c>
      <c r="B345" s="43" t="s">
        <v>1041</v>
      </c>
      <c r="C345" s="47" t="s">
        <v>63</v>
      </c>
      <c r="D345" s="39">
        <v>20</v>
      </c>
      <c r="E345" s="123">
        <v>165.47971874999999</v>
      </c>
      <c r="F345" s="123">
        <v>3309.5943749999997</v>
      </c>
      <c r="G345" s="178">
        <f t="shared" si="40"/>
        <v>0</v>
      </c>
      <c r="H345" s="178">
        <f>D345*L345</f>
        <v>0</v>
      </c>
      <c r="I345" s="176">
        <f t="shared" si="42"/>
        <v>0</v>
      </c>
      <c r="J345" s="176">
        <f>F345*L345</f>
        <v>0</v>
      </c>
      <c r="K345" s="179"/>
      <c r="L345" s="179"/>
    </row>
    <row r="346" spans="1:17" s="44" customFormat="1" outlineLevel="1">
      <c r="A346" s="12"/>
      <c r="B346" s="12"/>
      <c r="C346" s="12"/>
      <c r="D346" s="160"/>
      <c r="E346" s="197">
        <v>17419.613086375</v>
      </c>
      <c r="F346" s="197"/>
      <c r="G346" s="178"/>
      <c r="H346" s="178"/>
      <c r="I346" s="176"/>
      <c r="J346" s="176"/>
      <c r="K346" s="179"/>
      <c r="L346" s="179"/>
    </row>
    <row r="347" spans="1:17">
      <c r="A347" s="47"/>
      <c r="B347" s="43"/>
      <c r="C347" s="47"/>
      <c r="D347" s="49"/>
      <c r="E347" s="10"/>
      <c r="F347" s="10"/>
      <c r="G347" s="178"/>
      <c r="H347" s="178"/>
      <c r="I347" s="176"/>
      <c r="J347" s="176"/>
      <c r="K347" s="179"/>
      <c r="L347" s="179"/>
      <c r="M347" s="44"/>
      <c r="N347" s="44"/>
      <c r="O347" s="44"/>
      <c r="P347" s="44"/>
      <c r="Q347" s="44"/>
    </row>
    <row r="348" spans="1:17">
      <c r="A348" s="32">
        <v>14</v>
      </c>
      <c r="B348" s="157" t="s">
        <v>38</v>
      </c>
      <c r="C348" s="15"/>
      <c r="D348" s="50"/>
      <c r="E348" s="50"/>
      <c r="F348" s="50"/>
      <c r="G348" s="178"/>
      <c r="H348" s="178"/>
      <c r="I348" s="176"/>
      <c r="J348" s="176"/>
      <c r="K348" s="179"/>
      <c r="L348" s="179"/>
      <c r="M348" s="44"/>
      <c r="N348" s="44"/>
      <c r="O348" s="44"/>
      <c r="P348" s="44"/>
      <c r="Q348" s="44"/>
    </row>
    <row r="349" spans="1:17" s="44" customFormat="1" outlineLevel="1">
      <c r="A349" s="47" t="s">
        <v>9</v>
      </c>
      <c r="B349" s="48" t="s">
        <v>250</v>
      </c>
      <c r="C349" s="47" t="s">
        <v>76</v>
      </c>
      <c r="D349" s="39">
        <v>213.06</v>
      </c>
      <c r="E349" s="123">
        <v>46.064456249999999</v>
      </c>
      <c r="F349" s="123">
        <v>9814.4930486249996</v>
      </c>
      <c r="G349" s="178">
        <f t="shared" si="40"/>
        <v>0</v>
      </c>
      <c r="H349" s="178">
        <f t="shared" ref="H349:H388" si="44">D349*L349</f>
        <v>0</v>
      </c>
      <c r="I349" s="176">
        <f t="shared" si="42"/>
        <v>0</v>
      </c>
      <c r="J349" s="176">
        <f t="shared" ref="J349:J388" si="45">F349*L349</f>
        <v>0</v>
      </c>
      <c r="K349" s="179"/>
      <c r="L349" s="179"/>
    </row>
    <row r="350" spans="1:17" s="44" customFormat="1" outlineLevel="1">
      <c r="A350" s="47" t="s">
        <v>11</v>
      </c>
      <c r="B350" s="48" t="s">
        <v>251</v>
      </c>
      <c r="C350" s="47" t="s">
        <v>76</v>
      </c>
      <c r="D350" s="39">
        <v>125.81</v>
      </c>
      <c r="E350" s="123">
        <v>15.967012499999999</v>
      </c>
      <c r="F350" s="123">
        <v>2008.8098426249999</v>
      </c>
      <c r="G350" s="178">
        <f t="shared" si="40"/>
        <v>0</v>
      </c>
      <c r="H350" s="178">
        <f t="shared" si="44"/>
        <v>0</v>
      </c>
      <c r="I350" s="176">
        <f t="shared" si="42"/>
        <v>0</v>
      </c>
      <c r="J350" s="176">
        <f t="shared" si="45"/>
        <v>0</v>
      </c>
      <c r="K350" s="179"/>
      <c r="L350" s="179"/>
    </row>
    <row r="351" spans="1:17" s="44" customFormat="1" outlineLevel="1">
      <c r="A351" s="47" t="s">
        <v>324</v>
      </c>
      <c r="B351" s="48" t="s">
        <v>253</v>
      </c>
      <c r="C351" s="47" t="s">
        <v>76</v>
      </c>
      <c r="D351" s="39">
        <v>136.81</v>
      </c>
      <c r="E351" s="123">
        <v>23.925531249999999</v>
      </c>
      <c r="F351" s="123">
        <v>3273.2519303125</v>
      </c>
      <c r="G351" s="178">
        <f t="shared" si="40"/>
        <v>0</v>
      </c>
      <c r="H351" s="178">
        <f t="shared" si="44"/>
        <v>0</v>
      </c>
      <c r="I351" s="176">
        <f t="shared" si="42"/>
        <v>0</v>
      </c>
      <c r="J351" s="176">
        <f t="shared" si="45"/>
        <v>0</v>
      </c>
      <c r="K351" s="179"/>
      <c r="L351" s="179"/>
    </row>
    <row r="352" spans="1:17" s="44" customFormat="1" outlineLevel="1">
      <c r="A352" s="47" t="s">
        <v>325</v>
      </c>
      <c r="B352" s="48" t="s">
        <v>254</v>
      </c>
      <c r="C352" s="47" t="s">
        <v>76</v>
      </c>
      <c r="D352" s="39">
        <v>92.42</v>
      </c>
      <c r="E352" s="123">
        <v>30.709637499999999</v>
      </c>
      <c r="F352" s="123">
        <v>2838.1846977499999</v>
      </c>
      <c r="G352" s="178">
        <f t="shared" si="40"/>
        <v>0</v>
      </c>
      <c r="H352" s="178">
        <f t="shared" si="44"/>
        <v>0</v>
      </c>
      <c r="I352" s="176">
        <f t="shared" si="42"/>
        <v>0</v>
      </c>
      <c r="J352" s="176">
        <f t="shared" si="45"/>
        <v>0</v>
      </c>
      <c r="K352" s="179"/>
      <c r="L352" s="179"/>
    </row>
    <row r="353" spans="1:12" s="44" customFormat="1" outlineLevel="1">
      <c r="A353" s="47" t="s">
        <v>154</v>
      </c>
      <c r="B353" s="48" t="s">
        <v>252</v>
      </c>
      <c r="C353" s="47" t="s">
        <v>76</v>
      </c>
      <c r="D353" s="39">
        <v>37.6</v>
      </c>
      <c r="E353" s="123">
        <v>44.989993750000004</v>
      </c>
      <c r="F353" s="123">
        <v>1691.6237650000003</v>
      </c>
      <c r="G353" s="178">
        <f t="shared" si="40"/>
        <v>0</v>
      </c>
      <c r="H353" s="178">
        <f t="shared" si="44"/>
        <v>0</v>
      </c>
      <c r="I353" s="176">
        <f t="shared" si="42"/>
        <v>0</v>
      </c>
      <c r="J353" s="176">
        <f t="shared" si="45"/>
        <v>0</v>
      </c>
      <c r="K353" s="179"/>
      <c r="L353" s="179"/>
    </row>
    <row r="354" spans="1:12" s="44" customFormat="1" outlineLevel="1">
      <c r="A354" s="47" t="s">
        <v>155</v>
      </c>
      <c r="B354" s="48" t="s">
        <v>783</v>
      </c>
      <c r="C354" s="47" t="s">
        <v>63</v>
      </c>
      <c r="D354" s="39">
        <v>37</v>
      </c>
      <c r="E354" s="123">
        <v>8.2833562500000006</v>
      </c>
      <c r="F354" s="123">
        <v>306.48418125000001</v>
      </c>
      <c r="G354" s="178">
        <f t="shared" si="40"/>
        <v>0</v>
      </c>
      <c r="H354" s="178">
        <f t="shared" si="44"/>
        <v>0</v>
      </c>
      <c r="I354" s="176">
        <f t="shared" si="42"/>
        <v>0</v>
      </c>
      <c r="J354" s="176">
        <f t="shared" si="45"/>
        <v>0</v>
      </c>
      <c r="K354" s="179"/>
      <c r="L354" s="179"/>
    </row>
    <row r="355" spans="1:12" s="44" customFormat="1" outlineLevel="1">
      <c r="A355" s="47" t="s">
        <v>156</v>
      </c>
      <c r="B355" s="48" t="s">
        <v>255</v>
      </c>
      <c r="C355" s="47" t="s">
        <v>63</v>
      </c>
      <c r="D355" s="39">
        <v>97</v>
      </c>
      <c r="E355" s="123">
        <v>9.3703125000000007</v>
      </c>
      <c r="F355" s="123">
        <v>908.92031250000002</v>
      </c>
      <c r="G355" s="178">
        <f t="shared" si="40"/>
        <v>0</v>
      </c>
      <c r="H355" s="178">
        <f t="shared" si="44"/>
        <v>0</v>
      </c>
      <c r="I355" s="176">
        <f t="shared" si="42"/>
        <v>0</v>
      </c>
      <c r="J355" s="176">
        <f t="shared" si="45"/>
        <v>0</v>
      </c>
      <c r="K355" s="179"/>
      <c r="L355" s="179"/>
    </row>
    <row r="356" spans="1:12" s="44" customFormat="1" outlineLevel="1">
      <c r="A356" s="47" t="s">
        <v>365</v>
      </c>
      <c r="B356" s="48" t="s">
        <v>373</v>
      </c>
      <c r="C356" s="47" t="s">
        <v>63</v>
      </c>
      <c r="D356" s="39">
        <v>23</v>
      </c>
      <c r="E356" s="123">
        <v>57.896037500000006</v>
      </c>
      <c r="F356" s="123">
        <v>1331.6088625000002</v>
      </c>
      <c r="G356" s="178">
        <f t="shared" si="40"/>
        <v>0</v>
      </c>
      <c r="H356" s="178">
        <f t="shared" si="44"/>
        <v>0</v>
      </c>
      <c r="I356" s="176">
        <f t="shared" si="42"/>
        <v>0</v>
      </c>
      <c r="J356" s="176">
        <f t="shared" si="45"/>
        <v>0</v>
      </c>
      <c r="K356" s="179"/>
      <c r="L356" s="179"/>
    </row>
    <row r="357" spans="1:12" s="44" customFormat="1" outlineLevel="1">
      <c r="A357" s="47" t="s">
        <v>366</v>
      </c>
      <c r="B357" s="48" t="s">
        <v>256</v>
      </c>
      <c r="C357" s="47" t="s">
        <v>63</v>
      </c>
      <c r="D357" s="39">
        <v>7</v>
      </c>
      <c r="E357" s="123">
        <v>20.2648625</v>
      </c>
      <c r="F357" s="123">
        <v>141.8540375</v>
      </c>
      <c r="G357" s="178">
        <f t="shared" si="40"/>
        <v>0</v>
      </c>
      <c r="H357" s="178">
        <f t="shared" si="44"/>
        <v>0</v>
      </c>
      <c r="I357" s="176">
        <f t="shared" si="42"/>
        <v>0</v>
      </c>
      <c r="J357" s="176">
        <f t="shared" si="45"/>
        <v>0</v>
      </c>
      <c r="K357" s="179"/>
      <c r="L357" s="179"/>
    </row>
    <row r="358" spans="1:12" s="44" customFormat="1" outlineLevel="1">
      <c r="A358" s="47" t="s">
        <v>367</v>
      </c>
      <c r="B358" s="48" t="s">
        <v>257</v>
      </c>
      <c r="C358" s="47" t="s">
        <v>63</v>
      </c>
      <c r="D358" s="39">
        <v>4</v>
      </c>
      <c r="E358" s="123">
        <v>16.29185</v>
      </c>
      <c r="F358" s="123">
        <v>65.167400000000001</v>
      </c>
      <c r="G358" s="178">
        <f t="shared" si="40"/>
        <v>0</v>
      </c>
      <c r="H358" s="178">
        <f t="shared" si="44"/>
        <v>0</v>
      </c>
      <c r="I358" s="176">
        <f t="shared" si="42"/>
        <v>0</v>
      </c>
      <c r="J358" s="176">
        <f t="shared" si="45"/>
        <v>0</v>
      </c>
      <c r="K358" s="179"/>
      <c r="L358" s="179"/>
    </row>
    <row r="359" spans="1:12" s="44" customFormat="1" outlineLevel="1">
      <c r="A359" s="47" t="s">
        <v>157</v>
      </c>
      <c r="B359" s="48" t="s">
        <v>258</v>
      </c>
      <c r="C359" s="47" t="s">
        <v>63</v>
      </c>
      <c r="D359" s="39">
        <v>62</v>
      </c>
      <c r="E359" s="123">
        <v>9.5202375000000004</v>
      </c>
      <c r="F359" s="123">
        <v>590.25472500000001</v>
      </c>
      <c r="G359" s="178">
        <f t="shared" si="40"/>
        <v>0</v>
      </c>
      <c r="H359" s="178">
        <f t="shared" si="44"/>
        <v>0</v>
      </c>
      <c r="I359" s="176">
        <f t="shared" si="42"/>
        <v>0</v>
      </c>
      <c r="J359" s="176">
        <f t="shared" si="45"/>
        <v>0</v>
      </c>
      <c r="K359" s="179"/>
      <c r="L359" s="179"/>
    </row>
    <row r="360" spans="1:12" s="44" customFormat="1" outlineLevel="1">
      <c r="A360" s="47" t="s">
        <v>368</v>
      </c>
      <c r="B360" s="48" t="s">
        <v>259</v>
      </c>
      <c r="C360" s="47" t="s">
        <v>63</v>
      </c>
      <c r="D360" s="39">
        <v>49</v>
      </c>
      <c r="E360" s="123">
        <v>7.7336312500000002</v>
      </c>
      <c r="F360" s="123">
        <v>378.94793125000001</v>
      </c>
      <c r="G360" s="178">
        <f t="shared" si="40"/>
        <v>0</v>
      </c>
      <c r="H360" s="178">
        <f t="shared" si="44"/>
        <v>0</v>
      </c>
      <c r="I360" s="176">
        <f t="shared" si="42"/>
        <v>0</v>
      </c>
      <c r="J360" s="176">
        <f t="shared" si="45"/>
        <v>0</v>
      </c>
      <c r="K360" s="179"/>
      <c r="L360" s="179"/>
    </row>
    <row r="361" spans="1:12" s="44" customFormat="1" outlineLevel="1">
      <c r="A361" s="47" t="s">
        <v>369</v>
      </c>
      <c r="B361" s="48" t="s">
        <v>260</v>
      </c>
      <c r="C361" s="47" t="s">
        <v>63</v>
      </c>
      <c r="D361" s="39">
        <v>26</v>
      </c>
      <c r="E361" s="123">
        <v>20.189900000000002</v>
      </c>
      <c r="F361" s="123">
        <v>524.93740000000003</v>
      </c>
      <c r="G361" s="178">
        <f t="shared" si="40"/>
        <v>0</v>
      </c>
      <c r="H361" s="178">
        <f t="shared" si="44"/>
        <v>0</v>
      </c>
      <c r="I361" s="176">
        <f t="shared" si="42"/>
        <v>0</v>
      </c>
      <c r="J361" s="176">
        <f t="shared" si="45"/>
        <v>0</v>
      </c>
      <c r="K361" s="179"/>
      <c r="L361" s="179"/>
    </row>
    <row r="362" spans="1:12" s="44" customFormat="1" outlineLevel="1">
      <c r="A362" s="47" t="s">
        <v>370</v>
      </c>
      <c r="B362" s="48" t="s">
        <v>374</v>
      </c>
      <c r="C362" s="47" t="s">
        <v>63</v>
      </c>
      <c r="D362" s="39">
        <v>35</v>
      </c>
      <c r="E362" s="123">
        <v>26.536724999999997</v>
      </c>
      <c r="F362" s="123">
        <v>928.78537499999993</v>
      </c>
      <c r="G362" s="178">
        <f t="shared" si="40"/>
        <v>0</v>
      </c>
      <c r="H362" s="178">
        <f t="shared" si="44"/>
        <v>0</v>
      </c>
      <c r="I362" s="176">
        <f t="shared" si="42"/>
        <v>0</v>
      </c>
      <c r="J362" s="176">
        <f t="shared" si="45"/>
        <v>0</v>
      </c>
      <c r="K362" s="179"/>
      <c r="L362" s="179"/>
    </row>
    <row r="363" spans="1:12" s="44" customFormat="1" outlineLevel="1">
      <c r="A363" s="47" t="s">
        <v>158</v>
      </c>
      <c r="B363" s="48" t="s">
        <v>261</v>
      </c>
      <c r="C363" s="47" t="s">
        <v>63</v>
      </c>
      <c r="D363" s="39">
        <v>3</v>
      </c>
      <c r="E363" s="123">
        <v>8.8455750000000002</v>
      </c>
      <c r="F363" s="123">
        <v>26.536725000000001</v>
      </c>
      <c r="G363" s="178">
        <f t="shared" si="40"/>
        <v>0</v>
      </c>
      <c r="H363" s="178">
        <f t="shared" si="44"/>
        <v>0</v>
      </c>
      <c r="I363" s="176">
        <f t="shared" si="42"/>
        <v>0</v>
      </c>
      <c r="J363" s="176">
        <f t="shared" si="45"/>
        <v>0</v>
      </c>
      <c r="K363" s="179"/>
      <c r="L363" s="179"/>
    </row>
    <row r="364" spans="1:12" s="44" customFormat="1" outlineLevel="1">
      <c r="A364" s="47" t="s">
        <v>159</v>
      </c>
      <c r="B364" s="48" t="s">
        <v>262</v>
      </c>
      <c r="C364" s="47" t="s">
        <v>63</v>
      </c>
      <c r="D364" s="39">
        <v>19</v>
      </c>
      <c r="E364" s="123">
        <v>6.7966000000000006</v>
      </c>
      <c r="F364" s="123">
        <v>129.1354</v>
      </c>
      <c r="G364" s="178">
        <f t="shared" si="40"/>
        <v>0</v>
      </c>
      <c r="H364" s="178">
        <f t="shared" si="44"/>
        <v>0</v>
      </c>
      <c r="I364" s="176">
        <f t="shared" si="42"/>
        <v>0</v>
      </c>
      <c r="J364" s="176">
        <f t="shared" si="45"/>
        <v>0</v>
      </c>
      <c r="K364" s="179"/>
      <c r="L364" s="179"/>
    </row>
    <row r="365" spans="1:12" s="44" customFormat="1" ht="51" outlineLevel="1">
      <c r="A365" s="47" t="s">
        <v>201</v>
      </c>
      <c r="B365" s="48" t="s">
        <v>784</v>
      </c>
      <c r="C365" s="47" t="s">
        <v>63</v>
      </c>
      <c r="D365" s="39">
        <v>65</v>
      </c>
      <c r="E365" s="123">
        <v>6.7966000000000006</v>
      </c>
      <c r="F365" s="123">
        <v>441.77900000000005</v>
      </c>
      <c r="G365" s="178">
        <f t="shared" si="40"/>
        <v>0</v>
      </c>
      <c r="H365" s="178">
        <f t="shared" si="44"/>
        <v>0</v>
      </c>
      <c r="I365" s="176">
        <f t="shared" si="42"/>
        <v>0</v>
      </c>
      <c r="J365" s="176">
        <f t="shared" si="45"/>
        <v>0</v>
      </c>
      <c r="K365" s="179"/>
      <c r="L365" s="179"/>
    </row>
    <row r="366" spans="1:12" s="44" customFormat="1" outlineLevel="1">
      <c r="A366" s="47" t="s">
        <v>371</v>
      </c>
      <c r="B366" s="48" t="s">
        <v>824</v>
      </c>
      <c r="C366" s="47" t="s">
        <v>63</v>
      </c>
      <c r="D366" s="39">
        <v>25</v>
      </c>
      <c r="E366" s="123">
        <v>29.535225000000001</v>
      </c>
      <c r="F366" s="123">
        <v>738.38062500000001</v>
      </c>
      <c r="G366" s="178">
        <f t="shared" si="40"/>
        <v>0</v>
      </c>
      <c r="H366" s="178">
        <f t="shared" si="44"/>
        <v>0</v>
      </c>
      <c r="I366" s="176">
        <f t="shared" si="42"/>
        <v>0</v>
      </c>
      <c r="J366" s="176">
        <f t="shared" si="45"/>
        <v>0</v>
      </c>
      <c r="K366" s="179"/>
      <c r="L366" s="179"/>
    </row>
    <row r="367" spans="1:12" s="44" customFormat="1" outlineLevel="1">
      <c r="A367" s="47" t="s">
        <v>372</v>
      </c>
      <c r="B367" s="48" t="s">
        <v>825</v>
      </c>
      <c r="C367" s="47" t="s">
        <v>63</v>
      </c>
      <c r="D367" s="39">
        <v>2</v>
      </c>
      <c r="E367" s="123">
        <v>71.839062500000011</v>
      </c>
      <c r="F367" s="123">
        <v>143.67812500000002</v>
      </c>
      <c r="G367" s="178">
        <f t="shared" si="40"/>
        <v>0</v>
      </c>
      <c r="H367" s="178">
        <f t="shared" si="44"/>
        <v>0</v>
      </c>
      <c r="I367" s="176">
        <f t="shared" si="42"/>
        <v>0</v>
      </c>
      <c r="J367" s="176">
        <f t="shared" si="45"/>
        <v>0</v>
      </c>
      <c r="K367" s="179"/>
      <c r="L367" s="179"/>
    </row>
    <row r="368" spans="1:12" s="44" customFormat="1" outlineLevel="1">
      <c r="A368" s="47" t="s">
        <v>326</v>
      </c>
      <c r="B368" s="48" t="s">
        <v>826</v>
      </c>
      <c r="C368" s="47" t="s">
        <v>63</v>
      </c>
      <c r="D368" s="39">
        <v>19</v>
      </c>
      <c r="E368" s="123">
        <v>72.23886250000001</v>
      </c>
      <c r="F368" s="123">
        <v>1372.5383875000002</v>
      </c>
      <c r="G368" s="178">
        <f t="shared" si="40"/>
        <v>0</v>
      </c>
      <c r="H368" s="178">
        <f t="shared" si="44"/>
        <v>0</v>
      </c>
      <c r="I368" s="176">
        <f t="shared" si="42"/>
        <v>0</v>
      </c>
      <c r="J368" s="176">
        <f t="shared" si="45"/>
        <v>0</v>
      </c>
      <c r="K368" s="179"/>
      <c r="L368" s="179"/>
    </row>
    <row r="369" spans="1:17" s="44" customFormat="1" outlineLevel="1">
      <c r="A369" s="47" t="s">
        <v>327</v>
      </c>
      <c r="B369" s="48" t="s">
        <v>828</v>
      </c>
      <c r="C369" s="47" t="s">
        <v>63</v>
      </c>
      <c r="D369" s="39">
        <v>5</v>
      </c>
      <c r="E369" s="123">
        <v>23.588200000000001</v>
      </c>
      <c r="F369" s="123">
        <v>117.941</v>
      </c>
      <c r="G369" s="178">
        <f t="shared" si="40"/>
        <v>0</v>
      </c>
      <c r="H369" s="178">
        <f t="shared" si="44"/>
        <v>0</v>
      </c>
      <c r="I369" s="176">
        <f t="shared" si="42"/>
        <v>0</v>
      </c>
      <c r="J369" s="176">
        <f t="shared" si="45"/>
        <v>0</v>
      </c>
      <c r="K369" s="179"/>
      <c r="L369" s="179"/>
    </row>
    <row r="370" spans="1:17" s="44" customFormat="1" outlineLevel="1">
      <c r="A370" s="47" t="s">
        <v>328</v>
      </c>
      <c r="B370" s="48" t="s">
        <v>827</v>
      </c>
      <c r="C370" s="47" t="s">
        <v>63</v>
      </c>
      <c r="D370" s="39">
        <v>2</v>
      </c>
      <c r="E370" s="123">
        <v>46.976500000000001</v>
      </c>
      <c r="F370" s="123">
        <v>93.953000000000003</v>
      </c>
      <c r="G370" s="178">
        <f t="shared" si="40"/>
        <v>0</v>
      </c>
      <c r="H370" s="178">
        <f t="shared" si="44"/>
        <v>0</v>
      </c>
      <c r="I370" s="176">
        <f t="shared" si="42"/>
        <v>0</v>
      </c>
      <c r="J370" s="176">
        <f t="shared" si="45"/>
        <v>0</v>
      </c>
      <c r="K370" s="179"/>
      <c r="L370" s="179"/>
    </row>
    <row r="371" spans="1:17" s="44" customFormat="1" outlineLevel="1">
      <c r="A371" s="47" t="s">
        <v>329</v>
      </c>
      <c r="B371" s="48" t="s">
        <v>785</v>
      </c>
      <c r="C371" s="47" t="s">
        <v>63</v>
      </c>
      <c r="D371" s="39">
        <v>6</v>
      </c>
      <c r="E371" s="123">
        <v>19.50274375</v>
      </c>
      <c r="F371" s="123">
        <v>117.0164625</v>
      </c>
      <c r="G371" s="178">
        <f t="shared" si="40"/>
        <v>0</v>
      </c>
      <c r="H371" s="178">
        <f t="shared" si="44"/>
        <v>0</v>
      </c>
      <c r="I371" s="176">
        <f t="shared" si="42"/>
        <v>0</v>
      </c>
      <c r="J371" s="176">
        <f t="shared" si="45"/>
        <v>0</v>
      </c>
      <c r="K371" s="179"/>
      <c r="L371" s="179"/>
    </row>
    <row r="372" spans="1:17" s="44" customFormat="1" outlineLevel="1">
      <c r="A372" s="47" t="s">
        <v>330</v>
      </c>
      <c r="B372" s="48" t="s">
        <v>263</v>
      </c>
      <c r="C372" s="47" t="s">
        <v>63</v>
      </c>
      <c r="D372" s="39">
        <v>5</v>
      </c>
      <c r="E372" s="123">
        <v>13.943025</v>
      </c>
      <c r="F372" s="123">
        <v>69.715125</v>
      </c>
      <c r="G372" s="178">
        <f t="shared" si="40"/>
        <v>0</v>
      </c>
      <c r="H372" s="178">
        <f t="shared" si="44"/>
        <v>0</v>
      </c>
      <c r="I372" s="176">
        <f t="shared" si="42"/>
        <v>0</v>
      </c>
      <c r="J372" s="176">
        <f t="shared" si="45"/>
        <v>0</v>
      </c>
      <c r="K372" s="179"/>
      <c r="L372" s="179"/>
    </row>
    <row r="373" spans="1:17" s="44" customFormat="1" outlineLevel="1">
      <c r="A373" s="47" t="s">
        <v>331</v>
      </c>
      <c r="B373" s="48" t="s">
        <v>264</v>
      </c>
      <c r="C373" s="47" t="s">
        <v>63</v>
      </c>
      <c r="D373" s="39">
        <v>1</v>
      </c>
      <c r="E373" s="123">
        <v>14.755118750000003</v>
      </c>
      <c r="F373" s="123">
        <v>14.755118750000003</v>
      </c>
      <c r="G373" s="178">
        <f t="shared" si="40"/>
        <v>0</v>
      </c>
      <c r="H373" s="178">
        <f t="shared" si="44"/>
        <v>0</v>
      </c>
      <c r="I373" s="176">
        <f t="shared" si="42"/>
        <v>0</v>
      </c>
      <c r="J373" s="176">
        <f t="shared" si="45"/>
        <v>0</v>
      </c>
      <c r="K373" s="179"/>
      <c r="L373" s="179"/>
    </row>
    <row r="374" spans="1:17" s="44" customFormat="1" outlineLevel="1">
      <c r="A374" s="47" t="s">
        <v>332</v>
      </c>
      <c r="B374" s="48" t="s">
        <v>265</v>
      </c>
      <c r="C374" s="47" t="s">
        <v>63</v>
      </c>
      <c r="D374" s="39">
        <v>19</v>
      </c>
      <c r="E374" s="123">
        <v>14.755118750000003</v>
      </c>
      <c r="F374" s="123">
        <v>280.34725625000004</v>
      </c>
      <c r="G374" s="178">
        <f t="shared" si="40"/>
        <v>0</v>
      </c>
      <c r="H374" s="178">
        <f t="shared" si="44"/>
        <v>0</v>
      </c>
      <c r="I374" s="176">
        <f t="shared" si="42"/>
        <v>0</v>
      </c>
      <c r="J374" s="176">
        <f t="shared" si="45"/>
        <v>0</v>
      </c>
      <c r="K374" s="179"/>
      <c r="L374" s="179"/>
    </row>
    <row r="375" spans="1:17" s="44" customFormat="1" outlineLevel="1">
      <c r="A375" s="47" t="s">
        <v>333</v>
      </c>
      <c r="B375" s="48" t="s">
        <v>830</v>
      </c>
      <c r="C375" s="47" t="s">
        <v>63</v>
      </c>
      <c r="D375" s="39">
        <v>11</v>
      </c>
      <c r="E375" s="123">
        <v>31.246868750000004</v>
      </c>
      <c r="F375" s="123">
        <v>343.71555625000008</v>
      </c>
      <c r="G375" s="178">
        <f t="shared" si="40"/>
        <v>0</v>
      </c>
      <c r="H375" s="178">
        <f t="shared" si="44"/>
        <v>0</v>
      </c>
      <c r="I375" s="176">
        <f t="shared" si="42"/>
        <v>0</v>
      </c>
      <c r="J375" s="176">
        <f t="shared" si="45"/>
        <v>0</v>
      </c>
      <c r="K375" s="177"/>
      <c r="L375" s="177"/>
      <c r="M375" s="1"/>
      <c r="N375" s="1"/>
      <c r="O375" s="1"/>
      <c r="P375" s="1"/>
      <c r="Q375" s="1"/>
    </row>
    <row r="376" spans="1:17" s="44" customFormat="1" outlineLevel="1">
      <c r="A376" s="47" t="s">
        <v>334</v>
      </c>
      <c r="B376" s="48" t="s">
        <v>829</v>
      </c>
      <c r="C376" s="47" t="s">
        <v>63</v>
      </c>
      <c r="D376" s="39">
        <v>20</v>
      </c>
      <c r="E376" s="123">
        <v>49.162906250000006</v>
      </c>
      <c r="F376" s="123">
        <v>983.25812500000006</v>
      </c>
      <c r="G376" s="178">
        <f t="shared" si="40"/>
        <v>0</v>
      </c>
      <c r="H376" s="178">
        <f t="shared" si="44"/>
        <v>0</v>
      </c>
      <c r="I376" s="176">
        <f t="shared" si="42"/>
        <v>0</v>
      </c>
      <c r="J376" s="176">
        <f t="shared" si="45"/>
        <v>0</v>
      </c>
      <c r="K376" s="177"/>
      <c r="L376" s="177"/>
      <c r="M376" s="1"/>
      <c r="N376" s="1"/>
      <c r="O376" s="1"/>
      <c r="P376" s="1"/>
      <c r="Q376" s="1"/>
    </row>
    <row r="377" spans="1:17" s="44" customFormat="1" outlineLevel="1">
      <c r="A377" s="47" t="s">
        <v>335</v>
      </c>
      <c r="B377" s="48" t="s">
        <v>831</v>
      </c>
      <c r="C377" s="47" t="s">
        <v>63</v>
      </c>
      <c r="D377" s="39">
        <v>2</v>
      </c>
      <c r="E377" s="123">
        <v>112.38128125000001</v>
      </c>
      <c r="F377" s="123">
        <v>224.76256250000003</v>
      </c>
      <c r="G377" s="178">
        <f t="shared" si="40"/>
        <v>0</v>
      </c>
      <c r="H377" s="178">
        <f t="shared" si="44"/>
        <v>0</v>
      </c>
      <c r="I377" s="176">
        <f t="shared" si="42"/>
        <v>0</v>
      </c>
      <c r="J377" s="176">
        <f t="shared" si="45"/>
        <v>0</v>
      </c>
      <c r="K377" s="177"/>
      <c r="L377" s="177"/>
      <c r="M377" s="1"/>
      <c r="N377" s="1"/>
      <c r="O377" s="1"/>
      <c r="P377" s="1"/>
      <c r="Q377" s="1"/>
    </row>
    <row r="378" spans="1:17" s="44" customFormat="1" outlineLevel="1">
      <c r="A378" s="47" t="s">
        <v>336</v>
      </c>
      <c r="B378" s="48" t="s">
        <v>266</v>
      </c>
      <c r="C378" s="47" t="s">
        <v>63</v>
      </c>
      <c r="D378" s="39">
        <v>19</v>
      </c>
      <c r="E378" s="123">
        <v>16.141925000000001</v>
      </c>
      <c r="F378" s="123">
        <v>306.696575</v>
      </c>
      <c r="G378" s="178">
        <f t="shared" si="40"/>
        <v>0</v>
      </c>
      <c r="H378" s="178">
        <f t="shared" si="44"/>
        <v>0</v>
      </c>
      <c r="I378" s="176">
        <f t="shared" si="42"/>
        <v>0</v>
      </c>
      <c r="J378" s="176">
        <f t="shared" si="45"/>
        <v>0</v>
      </c>
      <c r="K378" s="177"/>
      <c r="L378" s="177"/>
      <c r="M378" s="1"/>
      <c r="N378" s="1"/>
      <c r="O378" s="1"/>
      <c r="P378" s="1"/>
      <c r="Q378" s="1"/>
    </row>
    <row r="379" spans="1:17" s="44" customFormat="1" outlineLevel="1">
      <c r="A379" s="47" t="s">
        <v>337</v>
      </c>
      <c r="B379" s="48" t="s">
        <v>832</v>
      </c>
      <c r="C379" s="47" t="s">
        <v>63</v>
      </c>
      <c r="D379" s="39">
        <v>4</v>
      </c>
      <c r="E379" s="123">
        <v>38.41828125</v>
      </c>
      <c r="F379" s="123">
        <v>153.673125</v>
      </c>
      <c r="G379" s="178">
        <f t="shared" si="40"/>
        <v>0</v>
      </c>
      <c r="H379" s="178">
        <f t="shared" si="44"/>
        <v>0</v>
      </c>
      <c r="I379" s="176">
        <f t="shared" si="42"/>
        <v>0</v>
      </c>
      <c r="J379" s="176">
        <f t="shared" si="45"/>
        <v>0</v>
      </c>
      <c r="K379" s="177"/>
      <c r="L379" s="177"/>
      <c r="M379" s="1"/>
      <c r="N379" s="1"/>
      <c r="O379" s="1"/>
      <c r="P379" s="1"/>
      <c r="Q379" s="1"/>
    </row>
    <row r="380" spans="1:17" s="44" customFormat="1" outlineLevel="1">
      <c r="A380" s="47" t="s">
        <v>338</v>
      </c>
      <c r="B380" s="48" t="s">
        <v>269</v>
      </c>
      <c r="C380" s="47" t="s">
        <v>63</v>
      </c>
      <c r="D380" s="39">
        <v>19</v>
      </c>
      <c r="E380" s="123">
        <v>24.987500000000004</v>
      </c>
      <c r="F380" s="123">
        <v>474.7625000000001</v>
      </c>
      <c r="G380" s="178">
        <f t="shared" si="40"/>
        <v>0</v>
      </c>
      <c r="H380" s="178">
        <f t="shared" si="44"/>
        <v>0</v>
      </c>
      <c r="I380" s="176">
        <f t="shared" si="42"/>
        <v>0</v>
      </c>
      <c r="J380" s="176">
        <f t="shared" si="45"/>
        <v>0</v>
      </c>
      <c r="K380" s="177"/>
      <c r="L380" s="177"/>
      <c r="M380" s="1"/>
      <c r="N380" s="1"/>
      <c r="O380" s="1"/>
      <c r="P380" s="1"/>
      <c r="Q380" s="1"/>
    </row>
    <row r="381" spans="1:17" s="44" customFormat="1" outlineLevel="1">
      <c r="A381" s="47" t="s">
        <v>339</v>
      </c>
      <c r="B381" s="48" t="s">
        <v>268</v>
      </c>
      <c r="C381" s="47" t="s">
        <v>63</v>
      </c>
      <c r="D381" s="39">
        <v>1</v>
      </c>
      <c r="E381" s="123">
        <v>54.610181250000011</v>
      </c>
      <c r="F381" s="123">
        <v>54.610181250000011</v>
      </c>
      <c r="G381" s="178">
        <f t="shared" si="40"/>
        <v>0</v>
      </c>
      <c r="H381" s="178">
        <f t="shared" si="44"/>
        <v>0</v>
      </c>
      <c r="I381" s="176">
        <f t="shared" si="42"/>
        <v>0</v>
      </c>
      <c r="J381" s="176">
        <f t="shared" si="45"/>
        <v>0</v>
      </c>
      <c r="K381" s="177"/>
      <c r="L381" s="177"/>
      <c r="M381" s="1"/>
      <c r="N381" s="1"/>
      <c r="O381" s="1"/>
      <c r="P381" s="1"/>
      <c r="Q381" s="1"/>
    </row>
    <row r="382" spans="1:17" s="44" customFormat="1" ht="25.5" outlineLevel="1">
      <c r="A382" s="47" t="s">
        <v>340</v>
      </c>
      <c r="B382" s="48" t="s">
        <v>834</v>
      </c>
      <c r="C382" s="47" t="s">
        <v>63</v>
      </c>
      <c r="D382" s="39">
        <v>7</v>
      </c>
      <c r="E382" s="123">
        <v>151.19936250000001</v>
      </c>
      <c r="F382" s="123">
        <v>1058.3955375</v>
      </c>
      <c r="G382" s="178">
        <f t="shared" si="40"/>
        <v>0</v>
      </c>
      <c r="H382" s="178">
        <f t="shared" si="44"/>
        <v>0</v>
      </c>
      <c r="I382" s="176">
        <f t="shared" si="42"/>
        <v>0</v>
      </c>
      <c r="J382" s="176">
        <f t="shared" si="45"/>
        <v>0</v>
      </c>
      <c r="K382" s="179"/>
      <c r="L382" s="179"/>
    </row>
    <row r="383" spans="1:17" s="44" customFormat="1" ht="25.5" outlineLevel="1">
      <c r="A383" s="47" t="s">
        <v>341</v>
      </c>
      <c r="B383" s="48" t="s">
        <v>786</v>
      </c>
      <c r="C383" s="47" t="s">
        <v>63</v>
      </c>
      <c r="D383" s="39">
        <v>17</v>
      </c>
      <c r="E383" s="123">
        <v>316.14184999999998</v>
      </c>
      <c r="F383" s="123">
        <v>5374.4114499999996</v>
      </c>
      <c r="G383" s="178">
        <f t="shared" si="40"/>
        <v>0</v>
      </c>
      <c r="H383" s="178">
        <f t="shared" si="44"/>
        <v>0</v>
      </c>
      <c r="I383" s="176">
        <f t="shared" si="42"/>
        <v>0</v>
      </c>
      <c r="J383" s="176">
        <f t="shared" si="45"/>
        <v>0</v>
      </c>
      <c r="K383" s="179"/>
      <c r="L383" s="179"/>
    </row>
    <row r="384" spans="1:17" s="44" customFormat="1" ht="25.5" outlineLevel="1">
      <c r="A384" s="47" t="s">
        <v>342</v>
      </c>
      <c r="B384" s="48" t="s">
        <v>833</v>
      </c>
      <c r="C384" s="47" t="s">
        <v>63</v>
      </c>
      <c r="D384" s="39">
        <v>1</v>
      </c>
      <c r="E384" s="123">
        <v>26.574206250000003</v>
      </c>
      <c r="F384" s="123">
        <v>26.574206250000003</v>
      </c>
      <c r="G384" s="178">
        <f t="shared" si="40"/>
        <v>0</v>
      </c>
      <c r="H384" s="178">
        <f t="shared" si="44"/>
        <v>0</v>
      </c>
      <c r="I384" s="176">
        <f t="shared" si="42"/>
        <v>0</v>
      </c>
      <c r="J384" s="176">
        <f t="shared" si="45"/>
        <v>0</v>
      </c>
      <c r="K384" s="179"/>
      <c r="L384" s="179"/>
    </row>
    <row r="385" spans="1:17" s="44" customFormat="1" outlineLevel="1">
      <c r="A385" s="47" t="s">
        <v>343</v>
      </c>
      <c r="B385" s="48" t="s">
        <v>267</v>
      </c>
      <c r="C385" s="47" t="s">
        <v>63</v>
      </c>
      <c r="D385" s="39">
        <v>30</v>
      </c>
      <c r="E385" s="123">
        <v>9.2328812500000002</v>
      </c>
      <c r="F385" s="123">
        <v>276.98643750000002</v>
      </c>
      <c r="G385" s="178">
        <f t="shared" si="40"/>
        <v>0</v>
      </c>
      <c r="H385" s="178">
        <f t="shared" si="44"/>
        <v>0</v>
      </c>
      <c r="I385" s="176">
        <f t="shared" si="42"/>
        <v>0</v>
      </c>
      <c r="J385" s="176">
        <f t="shared" si="45"/>
        <v>0</v>
      </c>
      <c r="K385" s="177"/>
      <c r="L385" s="177"/>
      <c r="M385" s="1"/>
      <c r="N385" s="1"/>
      <c r="O385" s="1"/>
      <c r="P385" s="1"/>
      <c r="Q385" s="1"/>
    </row>
    <row r="386" spans="1:17" s="44" customFormat="1" outlineLevel="1">
      <c r="A386" s="47" t="s">
        <v>344</v>
      </c>
      <c r="B386" s="48" t="s">
        <v>835</v>
      </c>
      <c r="C386" s="47" t="s">
        <v>63</v>
      </c>
      <c r="D386" s="39">
        <v>39</v>
      </c>
      <c r="E386" s="123">
        <v>10.10744375</v>
      </c>
      <c r="F386" s="123">
        <v>394.19030624999999</v>
      </c>
      <c r="G386" s="178">
        <f t="shared" si="40"/>
        <v>0</v>
      </c>
      <c r="H386" s="178">
        <f t="shared" si="44"/>
        <v>0</v>
      </c>
      <c r="I386" s="176">
        <f t="shared" si="42"/>
        <v>0</v>
      </c>
      <c r="J386" s="176">
        <f t="shared" si="45"/>
        <v>0</v>
      </c>
      <c r="K386" s="177"/>
      <c r="L386" s="177"/>
      <c r="M386" s="1"/>
      <c r="N386" s="1"/>
      <c r="O386" s="1"/>
      <c r="P386" s="1"/>
      <c r="Q386" s="1"/>
    </row>
    <row r="387" spans="1:17" s="44" customFormat="1" ht="51" outlineLevel="1">
      <c r="A387" s="47" t="s">
        <v>345</v>
      </c>
      <c r="B387" s="48" t="s">
        <v>1123</v>
      </c>
      <c r="C387" s="47" t="s">
        <v>63</v>
      </c>
      <c r="D387" s="39">
        <v>1</v>
      </c>
      <c r="E387" s="123">
        <v>2216.8035437500002</v>
      </c>
      <c r="F387" s="123">
        <v>2216.8035437500002</v>
      </c>
      <c r="G387" s="178">
        <f t="shared" si="40"/>
        <v>0</v>
      </c>
      <c r="H387" s="178">
        <f t="shared" si="44"/>
        <v>0</v>
      </c>
      <c r="I387" s="176">
        <f t="shared" si="42"/>
        <v>0</v>
      </c>
      <c r="J387" s="176">
        <f t="shared" si="45"/>
        <v>0</v>
      </c>
      <c r="K387" s="177"/>
      <c r="L387" s="177"/>
      <c r="M387" s="1"/>
      <c r="N387" s="1"/>
      <c r="O387" s="1"/>
      <c r="P387" s="1"/>
      <c r="Q387" s="1"/>
    </row>
    <row r="388" spans="1:17" s="44" customFormat="1" ht="25.5" outlineLevel="1">
      <c r="A388" s="47" t="s">
        <v>346</v>
      </c>
      <c r="B388" s="48" t="s">
        <v>1058</v>
      </c>
      <c r="C388" s="47" t="s">
        <v>63</v>
      </c>
      <c r="D388" s="39">
        <v>1</v>
      </c>
      <c r="E388" s="123">
        <v>6595.1132937499997</v>
      </c>
      <c r="F388" s="123">
        <v>6595.1132937499997</v>
      </c>
      <c r="G388" s="178">
        <f t="shared" si="40"/>
        <v>0</v>
      </c>
      <c r="H388" s="178">
        <f t="shared" si="44"/>
        <v>0</v>
      </c>
      <c r="I388" s="176">
        <f t="shared" si="42"/>
        <v>0</v>
      </c>
      <c r="J388" s="176">
        <f t="shared" si="45"/>
        <v>0</v>
      </c>
      <c r="K388" s="177"/>
      <c r="L388" s="177"/>
      <c r="M388" s="1"/>
      <c r="N388" s="1"/>
      <c r="O388" s="1"/>
      <c r="P388" s="1"/>
      <c r="Q388" s="1"/>
    </row>
    <row r="389" spans="1:17" outlineLevel="1">
      <c r="A389" s="12"/>
      <c r="B389" s="12"/>
      <c r="C389" s="12"/>
      <c r="D389" s="160"/>
      <c r="E389" s="197">
        <v>46833.053134312504</v>
      </c>
      <c r="F389" s="197"/>
      <c r="G389" s="178"/>
      <c r="H389" s="178"/>
      <c r="I389" s="176"/>
      <c r="J389" s="176"/>
      <c r="K389" s="177"/>
      <c r="L389" s="177"/>
    </row>
    <row r="390" spans="1:17">
      <c r="A390" s="47"/>
      <c r="B390" s="43"/>
      <c r="C390" s="47"/>
      <c r="D390" s="49"/>
      <c r="E390" s="10"/>
      <c r="F390" s="10"/>
      <c r="G390" s="178"/>
      <c r="H390" s="178"/>
      <c r="I390" s="176"/>
      <c r="J390" s="176"/>
      <c r="K390" s="177"/>
      <c r="L390" s="177"/>
    </row>
    <row r="391" spans="1:17">
      <c r="A391" s="32">
        <v>15</v>
      </c>
      <c r="B391" s="157" t="s">
        <v>15</v>
      </c>
      <c r="C391" s="15"/>
      <c r="D391" s="50"/>
      <c r="E391" s="50"/>
      <c r="F391" s="50"/>
      <c r="G391" s="178"/>
      <c r="H391" s="178"/>
      <c r="I391" s="176"/>
      <c r="J391" s="176"/>
      <c r="K391" s="177"/>
      <c r="L391" s="177"/>
    </row>
    <row r="392" spans="1:17" ht="63.75" outlineLevel="1">
      <c r="A392" s="47" t="s">
        <v>39</v>
      </c>
      <c r="B392" s="48" t="s">
        <v>1015</v>
      </c>
      <c r="C392" s="47" t="s">
        <v>63</v>
      </c>
      <c r="D392" s="39">
        <v>2</v>
      </c>
      <c r="E392" s="123">
        <v>910.89432500000021</v>
      </c>
      <c r="F392" s="123">
        <v>1821.7886500000004</v>
      </c>
      <c r="G392" s="178">
        <f t="shared" si="40"/>
        <v>0</v>
      </c>
      <c r="H392" s="178">
        <f t="shared" ref="H392:H421" si="46">D392*L392</f>
        <v>0</v>
      </c>
      <c r="I392" s="176">
        <f t="shared" si="42"/>
        <v>0</v>
      </c>
      <c r="J392" s="176">
        <f t="shared" ref="J392:J421" si="47">F392*L392</f>
        <v>0</v>
      </c>
      <c r="K392" s="177"/>
      <c r="L392" s="177"/>
    </row>
    <row r="393" spans="1:17" ht="51" outlineLevel="1">
      <c r="A393" s="47" t="s">
        <v>40</v>
      </c>
      <c r="B393" s="48" t="s">
        <v>1019</v>
      </c>
      <c r="C393" s="47" t="s">
        <v>63</v>
      </c>
      <c r="D393" s="39">
        <v>4</v>
      </c>
      <c r="E393" s="123">
        <v>194.44023125000001</v>
      </c>
      <c r="F393" s="123">
        <v>777.76092500000004</v>
      </c>
      <c r="G393" s="178">
        <f t="shared" si="40"/>
        <v>0</v>
      </c>
      <c r="H393" s="178">
        <f t="shared" si="46"/>
        <v>0</v>
      </c>
      <c r="I393" s="176">
        <f t="shared" si="42"/>
        <v>0</v>
      </c>
      <c r="J393" s="176">
        <f t="shared" si="47"/>
        <v>0</v>
      </c>
      <c r="K393" s="177"/>
      <c r="L393" s="177"/>
    </row>
    <row r="394" spans="1:17" ht="51" outlineLevel="1">
      <c r="A394" s="47" t="s">
        <v>41</v>
      </c>
      <c r="B394" s="48" t="s">
        <v>1014</v>
      </c>
      <c r="C394" s="47" t="s">
        <v>63</v>
      </c>
      <c r="D394" s="39">
        <v>20</v>
      </c>
      <c r="E394" s="123">
        <v>501.23675625000004</v>
      </c>
      <c r="F394" s="123">
        <v>10024.735125000001</v>
      </c>
      <c r="G394" s="178">
        <f t="shared" si="40"/>
        <v>0</v>
      </c>
      <c r="H394" s="178">
        <f t="shared" si="46"/>
        <v>0</v>
      </c>
      <c r="I394" s="176">
        <f t="shared" si="42"/>
        <v>0</v>
      </c>
      <c r="J394" s="176">
        <f t="shared" si="47"/>
        <v>0</v>
      </c>
      <c r="K394" s="177"/>
      <c r="L394" s="177"/>
    </row>
    <row r="395" spans="1:17" ht="25.5" outlineLevel="1">
      <c r="A395" s="47" t="s">
        <v>196</v>
      </c>
      <c r="B395" s="48" t="s">
        <v>237</v>
      </c>
      <c r="C395" s="47" t="s">
        <v>63</v>
      </c>
      <c r="D395" s="39">
        <v>26</v>
      </c>
      <c r="E395" s="123">
        <v>220.92698125000001</v>
      </c>
      <c r="F395" s="123">
        <v>5744.1015125000004</v>
      </c>
      <c r="G395" s="178">
        <f t="shared" si="40"/>
        <v>0</v>
      </c>
      <c r="H395" s="178">
        <f t="shared" si="46"/>
        <v>0</v>
      </c>
      <c r="I395" s="176">
        <f t="shared" si="42"/>
        <v>0</v>
      </c>
      <c r="J395" s="176">
        <f t="shared" si="47"/>
        <v>0</v>
      </c>
      <c r="K395" s="177"/>
      <c r="L395" s="177"/>
    </row>
    <row r="396" spans="1:17" s="44" customFormat="1" ht="51" outlineLevel="1">
      <c r="A396" s="47" t="s">
        <v>42</v>
      </c>
      <c r="B396" s="48" t="s">
        <v>836</v>
      </c>
      <c r="C396" s="47" t="s">
        <v>63</v>
      </c>
      <c r="D396" s="39">
        <v>22</v>
      </c>
      <c r="E396" s="123">
        <v>129.02295624999999</v>
      </c>
      <c r="F396" s="123">
        <v>2838.5050375000001</v>
      </c>
      <c r="G396" s="178">
        <f t="shared" ref="G396:G459" si="48">K396*D396</f>
        <v>0</v>
      </c>
      <c r="H396" s="178">
        <f t="shared" si="46"/>
        <v>0</v>
      </c>
      <c r="I396" s="176">
        <f t="shared" ref="I396:I459" si="49">F396*K396</f>
        <v>0</v>
      </c>
      <c r="J396" s="176">
        <f t="shared" si="47"/>
        <v>0</v>
      </c>
      <c r="K396" s="177"/>
      <c r="L396" s="177"/>
      <c r="M396" s="1"/>
      <c r="N396" s="1"/>
      <c r="O396" s="1"/>
      <c r="P396" s="1"/>
      <c r="Q396" s="1"/>
    </row>
    <row r="397" spans="1:17" s="44" customFormat="1" ht="89.25" outlineLevel="1">
      <c r="A397" s="47" t="s">
        <v>43</v>
      </c>
      <c r="B397" s="48" t="s">
        <v>917</v>
      </c>
      <c r="C397" s="47" t="s">
        <v>63</v>
      </c>
      <c r="D397" s="39">
        <v>3</v>
      </c>
      <c r="E397" s="123">
        <v>1153.66038125</v>
      </c>
      <c r="F397" s="123">
        <v>3460.9811437500002</v>
      </c>
      <c r="G397" s="178">
        <f t="shared" si="48"/>
        <v>0</v>
      </c>
      <c r="H397" s="178">
        <f t="shared" si="46"/>
        <v>0</v>
      </c>
      <c r="I397" s="176">
        <f t="shared" si="49"/>
        <v>0</v>
      </c>
      <c r="J397" s="176">
        <f t="shared" si="47"/>
        <v>0</v>
      </c>
      <c r="K397" s="177"/>
      <c r="L397" s="177"/>
      <c r="M397" s="1"/>
      <c r="N397" s="1"/>
      <c r="O397" s="1"/>
      <c r="P397" s="1"/>
      <c r="Q397" s="1"/>
    </row>
    <row r="398" spans="1:17" s="44" customFormat="1" ht="63.75" outlineLevel="1">
      <c r="A398" s="47" t="s">
        <v>44</v>
      </c>
      <c r="B398" s="48" t="s">
        <v>837</v>
      </c>
      <c r="C398" s="47" t="s">
        <v>54</v>
      </c>
      <c r="D398" s="39">
        <v>15</v>
      </c>
      <c r="E398" s="123">
        <v>321.76403750000009</v>
      </c>
      <c r="F398" s="123">
        <v>4826.4605625000013</v>
      </c>
      <c r="G398" s="178">
        <f t="shared" si="48"/>
        <v>0</v>
      </c>
      <c r="H398" s="178">
        <f t="shared" si="46"/>
        <v>0</v>
      </c>
      <c r="I398" s="176">
        <f t="shared" si="49"/>
        <v>0</v>
      </c>
      <c r="J398" s="176">
        <f t="shared" si="47"/>
        <v>0</v>
      </c>
      <c r="K398" s="177"/>
      <c r="L398" s="177"/>
      <c r="M398" s="1"/>
      <c r="N398" s="1"/>
      <c r="O398" s="1"/>
      <c r="P398" s="1"/>
      <c r="Q398" s="1"/>
    </row>
    <row r="399" spans="1:17" ht="25.5" outlineLevel="1">
      <c r="A399" s="47" t="s">
        <v>45</v>
      </c>
      <c r="B399" s="48" t="s">
        <v>195</v>
      </c>
      <c r="C399" s="47" t="s">
        <v>63</v>
      </c>
      <c r="D399" s="39">
        <v>4</v>
      </c>
      <c r="E399" s="123">
        <v>114.80506875000002</v>
      </c>
      <c r="F399" s="123">
        <v>459.22027500000007</v>
      </c>
      <c r="G399" s="178">
        <f t="shared" si="48"/>
        <v>0</v>
      </c>
      <c r="H399" s="178">
        <f t="shared" si="46"/>
        <v>0</v>
      </c>
      <c r="I399" s="176">
        <f t="shared" si="49"/>
        <v>0</v>
      </c>
      <c r="J399" s="176">
        <f t="shared" si="47"/>
        <v>0</v>
      </c>
      <c r="K399" s="177"/>
      <c r="L399" s="177"/>
    </row>
    <row r="400" spans="1:17" ht="63.75" outlineLevel="1">
      <c r="A400" s="47" t="s">
        <v>46</v>
      </c>
      <c r="B400" s="48" t="s">
        <v>918</v>
      </c>
      <c r="C400" s="47" t="s">
        <v>63</v>
      </c>
      <c r="D400" s="39">
        <v>4</v>
      </c>
      <c r="E400" s="123">
        <v>375.96192500000001</v>
      </c>
      <c r="F400" s="123">
        <v>1503.8477</v>
      </c>
      <c r="G400" s="178">
        <f t="shared" si="48"/>
        <v>0</v>
      </c>
      <c r="H400" s="178">
        <f t="shared" si="46"/>
        <v>0</v>
      </c>
      <c r="I400" s="176">
        <f t="shared" si="49"/>
        <v>0</v>
      </c>
      <c r="J400" s="176">
        <f t="shared" si="47"/>
        <v>0</v>
      </c>
      <c r="K400" s="177"/>
      <c r="L400" s="177"/>
    </row>
    <row r="401" spans="1:17" ht="38.25" outlineLevel="1">
      <c r="A401" s="47" t="s">
        <v>47</v>
      </c>
      <c r="B401" s="48" t="s">
        <v>838</v>
      </c>
      <c r="C401" s="47" t="s">
        <v>63</v>
      </c>
      <c r="D401" s="39">
        <v>6</v>
      </c>
      <c r="E401" s="123">
        <v>107.77108750000002</v>
      </c>
      <c r="F401" s="123">
        <v>646.62652500000013</v>
      </c>
      <c r="G401" s="178">
        <f t="shared" si="48"/>
        <v>0</v>
      </c>
      <c r="H401" s="178">
        <f t="shared" si="46"/>
        <v>0</v>
      </c>
      <c r="I401" s="176">
        <f t="shared" si="49"/>
        <v>0</v>
      </c>
      <c r="J401" s="176">
        <f t="shared" si="47"/>
        <v>0</v>
      </c>
      <c r="K401" s="177"/>
      <c r="L401" s="177"/>
    </row>
    <row r="402" spans="1:17" ht="63.75" outlineLevel="1">
      <c r="A402" s="47" t="s">
        <v>48</v>
      </c>
      <c r="B402" s="48" t="s">
        <v>1042</v>
      </c>
      <c r="C402" s="47" t="s">
        <v>63</v>
      </c>
      <c r="D402" s="39">
        <v>7</v>
      </c>
      <c r="E402" s="123">
        <v>745.01480624999999</v>
      </c>
      <c r="F402" s="123">
        <v>5215.1036437499997</v>
      </c>
      <c r="G402" s="178">
        <f t="shared" si="48"/>
        <v>0</v>
      </c>
      <c r="H402" s="178">
        <f t="shared" si="46"/>
        <v>0</v>
      </c>
      <c r="I402" s="176">
        <f t="shared" si="49"/>
        <v>0</v>
      </c>
      <c r="J402" s="176">
        <f t="shared" si="47"/>
        <v>0</v>
      </c>
      <c r="K402" s="177"/>
      <c r="L402" s="177"/>
    </row>
    <row r="403" spans="1:17" ht="51" outlineLevel="1">
      <c r="A403" s="47" t="s">
        <v>160</v>
      </c>
      <c r="B403" s="48" t="s">
        <v>933</v>
      </c>
      <c r="C403" s="47" t="s">
        <v>63</v>
      </c>
      <c r="D403" s="39">
        <v>15</v>
      </c>
      <c r="E403" s="123">
        <v>72.513725000000008</v>
      </c>
      <c r="F403" s="123">
        <v>1087.7058750000001</v>
      </c>
      <c r="G403" s="178">
        <f t="shared" si="48"/>
        <v>0</v>
      </c>
      <c r="H403" s="178">
        <f t="shared" si="46"/>
        <v>0</v>
      </c>
      <c r="I403" s="176">
        <f t="shared" si="49"/>
        <v>0</v>
      </c>
      <c r="J403" s="176">
        <f t="shared" si="47"/>
        <v>0</v>
      </c>
      <c r="K403" s="177"/>
      <c r="L403" s="177"/>
    </row>
    <row r="404" spans="1:17" ht="51" outlineLevel="1">
      <c r="A404" s="47" t="s">
        <v>49</v>
      </c>
      <c r="B404" s="48" t="s">
        <v>934</v>
      </c>
      <c r="C404" s="47" t="s">
        <v>63</v>
      </c>
      <c r="D404" s="39">
        <v>2</v>
      </c>
      <c r="E404" s="123">
        <v>687.7559500000001</v>
      </c>
      <c r="F404" s="123">
        <v>1375.5119000000002</v>
      </c>
      <c r="G404" s="178">
        <f t="shared" si="48"/>
        <v>0</v>
      </c>
      <c r="H404" s="178">
        <f t="shared" si="46"/>
        <v>0</v>
      </c>
      <c r="I404" s="176">
        <f t="shared" si="49"/>
        <v>0</v>
      </c>
      <c r="J404" s="176">
        <f t="shared" si="47"/>
        <v>0</v>
      </c>
      <c r="K404" s="177"/>
      <c r="L404" s="177"/>
    </row>
    <row r="405" spans="1:17" ht="38.25" outlineLevel="1">
      <c r="A405" s="47" t="s">
        <v>50</v>
      </c>
      <c r="B405" s="48" t="s">
        <v>935</v>
      </c>
      <c r="C405" s="47" t="s">
        <v>63</v>
      </c>
      <c r="D405" s="39">
        <v>4</v>
      </c>
      <c r="E405" s="123">
        <v>115.62965625000001</v>
      </c>
      <c r="F405" s="123">
        <v>462.51862500000004</v>
      </c>
      <c r="G405" s="178">
        <f t="shared" si="48"/>
        <v>0</v>
      </c>
      <c r="H405" s="178">
        <f t="shared" si="46"/>
        <v>0</v>
      </c>
      <c r="I405" s="176">
        <f t="shared" si="49"/>
        <v>0</v>
      </c>
      <c r="J405" s="176">
        <f t="shared" si="47"/>
        <v>0</v>
      </c>
      <c r="K405" s="177"/>
      <c r="L405" s="177"/>
    </row>
    <row r="406" spans="1:17" ht="38.25" outlineLevel="1">
      <c r="A406" s="47" t="s">
        <v>51</v>
      </c>
      <c r="B406" s="48" t="s">
        <v>919</v>
      </c>
      <c r="C406" s="47" t="s">
        <v>63</v>
      </c>
      <c r="D406" s="39">
        <v>26</v>
      </c>
      <c r="E406" s="123">
        <v>193.75307500000002</v>
      </c>
      <c r="F406" s="123">
        <v>5037.5799500000003</v>
      </c>
      <c r="G406" s="178">
        <f t="shared" si="48"/>
        <v>0</v>
      </c>
      <c r="H406" s="178">
        <f t="shared" si="46"/>
        <v>0</v>
      </c>
      <c r="I406" s="176">
        <f t="shared" si="49"/>
        <v>0</v>
      </c>
      <c r="J406" s="176">
        <f t="shared" si="47"/>
        <v>0</v>
      </c>
      <c r="K406" s="177"/>
      <c r="L406" s="177"/>
    </row>
    <row r="407" spans="1:17" ht="51" outlineLevel="1">
      <c r="A407" s="47" t="s">
        <v>52</v>
      </c>
      <c r="B407" s="48" t="s">
        <v>920</v>
      </c>
      <c r="C407" s="47" t="s">
        <v>54</v>
      </c>
      <c r="D407" s="39">
        <v>4</v>
      </c>
      <c r="E407" s="123">
        <v>72.513725000000008</v>
      </c>
      <c r="F407" s="123">
        <v>290.05490000000003</v>
      </c>
      <c r="G407" s="178">
        <f t="shared" si="48"/>
        <v>0</v>
      </c>
      <c r="H407" s="178">
        <f t="shared" si="46"/>
        <v>0</v>
      </c>
      <c r="I407" s="176">
        <f t="shared" si="49"/>
        <v>0</v>
      </c>
      <c r="J407" s="176">
        <f t="shared" si="47"/>
        <v>0</v>
      </c>
      <c r="K407" s="177"/>
      <c r="L407" s="177"/>
    </row>
    <row r="408" spans="1:17" ht="38.25" outlineLevel="1">
      <c r="A408" s="47" t="s">
        <v>53</v>
      </c>
      <c r="B408" s="48" t="s">
        <v>921</v>
      </c>
      <c r="C408" s="47" t="s">
        <v>63</v>
      </c>
      <c r="D408" s="39">
        <v>2</v>
      </c>
      <c r="E408" s="123">
        <v>151.01195625</v>
      </c>
      <c r="F408" s="123">
        <v>302.02391249999999</v>
      </c>
      <c r="G408" s="178">
        <f t="shared" si="48"/>
        <v>0</v>
      </c>
      <c r="H408" s="178">
        <f t="shared" si="46"/>
        <v>0</v>
      </c>
      <c r="I408" s="176">
        <f t="shared" si="49"/>
        <v>0</v>
      </c>
      <c r="J408" s="176">
        <f t="shared" si="47"/>
        <v>0</v>
      </c>
      <c r="K408" s="177"/>
      <c r="L408" s="177"/>
    </row>
    <row r="409" spans="1:17" ht="38.25" outlineLevel="1">
      <c r="A409" s="47" t="s">
        <v>592</v>
      </c>
      <c r="B409" s="48" t="s">
        <v>922</v>
      </c>
      <c r="C409" s="47" t="s">
        <v>63</v>
      </c>
      <c r="D409" s="39">
        <v>4</v>
      </c>
      <c r="E409" s="123">
        <v>132.59616875</v>
      </c>
      <c r="F409" s="123">
        <v>530.38467500000002</v>
      </c>
      <c r="G409" s="178">
        <f t="shared" si="48"/>
        <v>0</v>
      </c>
      <c r="H409" s="178">
        <f t="shared" si="46"/>
        <v>0</v>
      </c>
      <c r="I409" s="176">
        <f t="shared" si="49"/>
        <v>0</v>
      </c>
      <c r="J409" s="176">
        <f t="shared" si="47"/>
        <v>0</v>
      </c>
      <c r="K409" s="177"/>
      <c r="L409" s="177"/>
    </row>
    <row r="410" spans="1:17" ht="38.25" outlineLevel="1">
      <c r="A410" s="47" t="s">
        <v>161</v>
      </c>
      <c r="B410" s="48" t="s">
        <v>1013</v>
      </c>
      <c r="C410" s="47" t="s">
        <v>63</v>
      </c>
      <c r="D410" s="39">
        <v>15</v>
      </c>
      <c r="E410" s="123">
        <v>107.67113750000001</v>
      </c>
      <c r="F410" s="123">
        <v>1615.0670625000002</v>
      </c>
      <c r="G410" s="178">
        <f t="shared" si="48"/>
        <v>0</v>
      </c>
      <c r="H410" s="178">
        <f t="shared" si="46"/>
        <v>0</v>
      </c>
      <c r="I410" s="176">
        <f t="shared" si="49"/>
        <v>0</v>
      </c>
      <c r="J410" s="176">
        <f t="shared" si="47"/>
        <v>0</v>
      </c>
      <c r="K410" s="177"/>
      <c r="L410" s="177"/>
    </row>
    <row r="411" spans="1:17" ht="38.25" outlineLevel="1">
      <c r="A411" s="47" t="s">
        <v>162</v>
      </c>
      <c r="B411" s="48" t="s">
        <v>1012</v>
      </c>
      <c r="C411" s="47" t="s">
        <v>63</v>
      </c>
      <c r="D411" s="39">
        <v>11</v>
      </c>
      <c r="E411" s="123">
        <v>27.87355625</v>
      </c>
      <c r="F411" s="123">
        <v>306.60911874999999</v>
      </c>
      <c r="G411" s="178">
        <f t="shared" si="48"/>
        <v>0</v>
      </c>
      <c r="H411" s="178">
        <f t="shared" si="46"/>
        <v>0</v>
      </c>
      <c r="I411" s="176">
        <f t="shared" si="49"/>
        <v>0</v>
      </c>
      <c r="J411" s="176">
        <f t="shared" si="47"/>
        <v>0</v>
      </c>
      <c r="K411" s="177"/>
      <c r="L411" s="177"/>
    </row>
    <row r="412" spans="1:17" ht="38.25" outlineLevel="1">
      <c r="A412" s="47" t="s">
        <v>163</v>
      </c>
      <c r="B412" s="48" t="s">
        <v>839</v>
      </c>
      <c r="C412" s="47" t="s">
        <v>63</v>
      </c>
      <c r="D412" s="39">
        <v>32</v>
      </c>
      <c r="E412" s="123">
        <v>53.848062500000005</v>
      </c>
      <c r="F412" s="123">
        <v>1723.1380000000001</v>
      </c>
      <c r="G412" s="178">
        <f t="shared" si="48"/>
        <v>0</v>
      </c>
      <c r="H412" s="178">
        <f t="shared" si="46"/>
        <v>0</v>
      </c>
      <c r="I412" s="176">
        <f t="shared" si="49"/>
        <v>0</v>
      </c>
      <c r="J412" s="176">
        <f t="shared" si="47"/>
        <v>0</v>
      </c>
      <c r="K412" s="179"/>
      <c r="L412" s="179"/>
      <c r="M412" s="44"/>
      <c r="N412" s="44"/>
      <c r="O412" s="44"/>
      <c r="P412" s="44"/>
      <c r="Q412" s="44"/>
    </row>
    <row r="413" spans="1:17" ht="51" outlineLevel="1">
      <c r="A413" s="47" t="s">
        <v>238</v>
      </c>
      <c r="B413" s="48" t="s">
        <v>840</v>
      </c>
      <c r="C413" s="47" t="s">
        <v>63</v>
      </c>
      <c r="D413" s="39">
        <v>26</v>
      </c>
      <c r="E413" s="123">
        <v>63.730618750000005</v>
      </c>
      <c r="F413" s="123">
        <v>1656.9960875000002</v>
      </c>
      <c r="G413" s="178">
        <f t="shared" si="48"/>
        <v>0</v>
      </c>
      <c r="H413" s="178">
        <f t="shared" si="46"/>
        <v>0</v>
      </c>
      <c r="I413" s="176">
        <f t="shared" si="49"/>
        <v>0</v>
      </c>
      <c r="J413" s="176">
        <f t="shared" si="47"/>
        <v>0</v>
      </c>
      <c r="K413" s="179"/>
      <c r="L413" s="179"/>
      <c r="M413" s="44"/>
      <c r="N413" s="44"/>
      <c r="O413" s="44"/>
      <c r="P413" s="44"/>
      <c r="Q413" s="44"/>
    </row>
    <row r="414" spans="1:17" ht="38.25" outlineLevel="1">
      <c r="A414" s="47" t="s">
        <v>164</v>
      </c>
      <c r="B414" s="48" t="s">
        <v>923</v>
      </c>
      <c r="C414" s="47" t="s">
        <v>63</v>
      </c>
      <c r="D414" s="39">
        <v>22</v>
      </c>
      <c r="E414" s="123">
        <v>51.311831250000004</v>
      </c>
      <c r="F414" s="123">
        <v>1128.8602875000001</v>
      </c>
      <c r="G414" s="178">
        <f t="shared" si="48"/>
        <v>0</v>
      </c>
      <c r="H414" s="178">
        <f t="shared" si="46"/>
        <v>0</v>
      </c>
      <c r="I414" s="176">
        <f t="shared" si="49"/>
        <v>0</v>
      </c>
      <c r="J414" s="176">
        <f t="shared" si="47"/>
        <v>0</v>
      </c>
      <c r="K414" s="179"/>
      <c r="L414" s="179"/>
      <c r="M414" s="44"/>
      <c r="N414" s="44"/>
      <c r="O414" s="44"/>
      <c r="P414" s="44"/>
      <c r="Q414" s="44"/>
    </row>
    <row r="415" spans="1:17" ht="38.25" outlineLevel="1">
      <c r="A415" s="47" t="s">
        <v>165</v>
      </c>
      <c r="B415" s="48" t="s">
        <v>924</v>
      </c>
      <c r="C415" s="47" t="s">
        <v>63</v>
      </c>
      <c r="D415" s="39">
        <v>16</v>
      </c>
      <c r="E415" s="123">
        <v>128.78557500000002</v>
      </c>
      <c r="F415" s="123">
        <v>2060.5692000000004</v>
      </c>
      <c r="G415" s="178">
        <f t="shared" si="48"/>
        <v>0</v>
      </c>
      <c r="H415" s="178">
        <f t="shared" si="46"/>
        <v>0</v>
      </c>
      <c r="I415" s="176">
        <f t="shared" si="49"/>
        <v>0</v>
      </c>
      <c r="J415" s="176">
        <f t="shared" si="47"/>
        <v>0</v>
      </c>
      <c r="K415" s="179"/>
      <c r="L415" s="179"/>
      <c r="M415" s="44"/>
      <c r="N415" s="44"/>
      <c r="O415" s="44"/>
      <c r="P415" s="44"/>
      <c r="Q415" s="44"/>
    </row>
    <row r="416" spans="1:17" ht="51" outlineLevel="1">
      <c r="A416" s="47" t="s">
        <v>166</v>
      </c>
      <c r="B416" s="48" t="s">
        <v>925</v>
      </c>
      <c r="C416" s="47" t="s">
        <v>63</v>
      </c>
      <c r="D416" s="39">
        <v>8</v>
      </c>
      <c r="E416" s="123">
        <v>88.830562499999985</v>
      </c>
      <c r="F416" s="123">
        <v>710.64449999999988</v>
      </c>
      <c r="G416" s="178">
        <f t="shared" si="48"/>
        <v>0</v>
      </c>
      <c r="H416" s="178">
        <f t="shared" si="46"/>
        <v>0</v>
      </c>
      <c r="I416" s="176">
        <f t="shared" si="49"/>
        <v>0</v>
      </c>
      <c r="J416" s="176">
        <f t="shared" si="47"/>
        <v>0</v>
      </c>
      <c r="K416" s="179"/>
      <c r="L416" s="179"/>
      <c r="M416" s="44"/>
      <c r="N416" s="44"/>
      <c r="O416" s="44"/>
      <c r="P416" s="44"/>
      <c r="Q416" s="44"/>
    </row>
    <row r="417" spans="1:17" ht="51" outlineLevel="1">
      <c r="A417" s="47" t="s">
        <v>167</v>
      </c>
      <c r="B417" s="43" t="s">
        <v>926</v>
      </c>
      <c r="C417" s="47" t="s">
        <v>63</v>
      </c>
      <c r="D417" s="39">
        <v>4</v>
      </c>
      <c r="E417" s="123">
        <v>440.1798</v>
      </c>
      <c r="F417" s="123">
        <v>1760.7192</v>
      </c>
      <c r="G417" s="178">
        <f t="shared" si="48"/>
        <v>0</v>
      </c>
      <c r="H417" s="178">
        <f t="shared" si="46"/>
        <v>0</v>
      </c>
      <c r="I417" s="176">
        <f t="shared" si="49"/>
        <v>0</v>
      </c>
      <c r="J417" s="176">
        <f t="shared" si="47"/>
        <v>0</v>
      </c>
      <c r="K417" s="179"/>
      <c r="L417" s="179"/>
      <c r="M417" s="44"/>
      <c r="N417" s="44"/>
      <c r="O417" s="44"/>
      <c r="P417" s="44"/>
      <c r="Q417" s="44"/>
    </row>
    <row r="418" spans="1:17" ht="51" outlineLevel="1">
      <c r="A418" s="47" t="s">
        <v>239</v>
      </c>
      <c r="B418" s="43" t="s">
        <v>927</v>
      </c>
      <c r="C418" s="47" t="s">
        <v>63</v>
      </c>
      <c r="D418" s="39">
        <v>1</v>
      </c>
      <c r="E418" s="123">
        <v>88.830562499999985</v>
      </c>
      <c r="F418" s="123">
        <v>88.830562499999985</v>
      </c>
      <c r="G418" s="178">
        <f t="shared" si="48"/>
        <v>0</v>
      </c>
      <c r="H418" s="178">
        <f t="shared" si="46"/>
        <v>0</v>
      </c>
      <c r="I418" s="176">
        <f t="shared" si="49"/>
        <v>0</v>
      </c>
      <c r="J418" s="176">
        <f t="shared" si="47"/>
        <v>0</v>
      </c>
      <c r="K418" s="179"/>
      <c r="L418" s="179"/>
      <c r="M418" s="44"/>
      <c r="N418" s="44"/>
      <c r="O418" s="44"/>
      <c r="P418" s="44"/>
      <c r="Q418" s="44"/>
    </row>
    <row r="419" spans="1:17" ht="38.25" outlineLevel="1">
      <c r="A419" s="47" t="s">
        <v>240</v>
      </c>
      <c r="B419" s="43" t="s">
        <v>1011</v>
      </c>
      <c r="C419" s="47" t="s">
        <v>63</v>
      </c>
      <c r="D419" s="39">
        <v>1</v>
      </c>
      <c r="E419" s="123">
        <v>687.7559500000001</v>
      </c>
      <c r="F419" s="123">
        <v>687.7559500000001</v>
      </c>
      <c r="G419" s="178">
        <f t="shared" si="48"/>
        <v>0</v>
      </c>
      <c r="H419" s="178">
        <f t="shared" si="46"/>
        <v>0</v>
      </c>
      <c r="I419" s="176">
        <f t="shared" si="49"/>
        <v>0</v>
      </c>
      <c r="J419" s="176">
        <f t="shared" si="47"/>
        <v>0</v>
      </c>
      <c r="K419" s="179"/>
      <c r="L419" s="179"/>
      <c r="M419" s="44"/>
      <c r="N419" s="44"/>
      <c r="O419" s="44"/>
      <c r="P419" s="44"/>
      <c r="Q419" s="44"/>
    </row>
    <row r="420" spans="1:17" outlineLevel="1">
      <c r="A420" s="47" t="s">
        <v>241</v>
      </c>
      <c r="B420" s="43" t="s">
        <v>724</v>
      </c>
      <c r="C420" s="47" t="s">
        <v>63</v>
      </c>
      <c r="D420" s="39">
        <v>188</v>
      </c>
      <c r="E420" s="123">
        <v>8.2458749999999998</v>
      </c>
      <c r="F420" s="123">
        <v>1550.2245</v>
      </c>
      <c r="G420" s="178">
        <f t="shared" si="48"/>
        <v>0</v>
      </c>
      <c r="H420" s="178">
        <f t="shared" si="46"/>
        <v>0</v>
      </c>
      <c r="I420" s="176">
        <f t="shared" si="49"/>
        <v>0</v>
      </c>
      <c r="J420" s="176">
        <f t="shared" si="47"/>
        <v>0</v>
      </c>
      <c r="K420" s="179"/>
      <c r="L420" s="179"/>
      <c r="M420" s="44"/>
      <c r="N420" s="44"/>
      <c r="O420" s="44"/>
      <c r="P420" s="44"/>
      <c r="Q420" s="44"/>
    </row>
    <row r="421" spans="1:17" ht="38.25" outlineLevel="1">
      <c r="A421" s="47" t="s">
        <v>722</v>
      </c>
      <c r="B421" s="43" t="s">
        <v>1010</v>
      </c>
      <c r="C421" s="47" t="s">
        <v>76</v>
      </c>
      <c r="D421" s="39">
        <v>20.6</v>
      </c>
      <c r="E421" s="123">
        <v>93.32831250000001</v>
      </c>
      <c r="F421" s="123">
        <v>1922.5632375000002</v>
      </c>
      <c r="G421" s="178">
        <f t="shared" si="48"/>
        <v>0</v>
      </c>
      <c r="H421" s="178">
        <f t="shared" si="46"/>
        <v>0</v>
      </c>
      <c r="I421" s="176">
        <f t="shared" si="49"/>
        <v>0</v>
      </c>
      <c r="J421" s="176">
        <f t="shared" si="47"/>
        <v>0</v>
      </c>
      <c r="K421" s="179"/>
      <c r="L421" s="179"/>
      <c r="M421" s="44"/>
      <c r="N421" s="44"/>
      <c r="O421" s="44"/>
      <c r="P421" s="44"/>
      <c r="Q421" s="44"/>
    </row>
    <row r="422" spans="1:17" outlineLevel="1">
      <c r="A422" s="12"/>
      <c r="B422" s="12"/>
      <c r="C422" s="12"/>
      <c r="D422" s="160"/>
      <c r="E422" s="197">
        <v>61616.88864374999</v>
      </c>
      <c r="F422" s="197"/>
      <c r="G422" s="178"/>
      <c r="H422" s="178"/>
      <c r="I422" s="176"/>
      <c r="J422" s="176"/>
      <c r="K422" s="179"/>
      <c r="L422" s="179"/>
      <c r="M422" s="44"/>
      <c r="N422" s="44"/>
      <c r="O422" s="44"/>
      <c r="P422" s="44"/>
      <c r="Q422" s="44"/>
    </row>
    <row r="423" spans="1:17">
      <c r="A423" s="47"/>
      <c r="B423" s="43"/>
      <c r="C423" s="47"/>
      <c r="D423" s="49"/>
      <c r="E423" s="10"/>
      <c r="F423" s="10"/>
      <c r="G423" s="178"/>
      <c r="H423" s="178"/>
      <c r="I423" s="176"/>
      <c r="J423" s="176"/>
      <c r="K423" s="179"/>
      <c r="L423" s="179"/>
      <c r="M423" s="44"/>
      <c r="N423" s="44"/>
      <c r="O423" s="44"/>
      <c r="P423" s="44"/>
      <c r="Q423" s="44"/>
    </row>
    <row r="424" spans="1:17" collapsed="1">
      <c r="A424" s="32">
        <v>16</v>
      </c>
      <c r="B424" s="157" t="s">
        <v>143</v>
      </c>
      <c r="C424" s="15"/>
      <c r="D424" s="50"/>
      <c r="E424" s="50"/>
      <c r="F424" s="50"/>
      <c r="G424" s="178"/>
      <c r="H424" s="178"/>
      <c r="I424" s="176"/>
      <c r="J424" s="176"/>
      <c r="K424" s="179"/>
      <c r="L424" s="179"/>
      <c r="M424" s="44"/>
      <c r="N424" s="44"/>
      <c r="O424" s="44"/>
      <c r="P424" s="44"/>
      <c r="Q424" s="44"/>
    </row>
    <row r="425" spans="1:17" ht="25.5" outlineLevel="1">
      <c r="A425" s="47" t="s">
        <v>168</v>
      </c>
      <c r="B425" s="43" t="s">
        <v>1022</v>
      </c>
      <c r="C425" s="47" t="s">
        <v>68</v>
      </c>
      <c r="D425" s="39">
        <v>0.16</v>
      </c>
      <c r="E425" s="123">
        <v>539.92990000000009</v>
      </c>
      <c r="F425" s="123">
        <v>86.388784000000015</v>
      </c>
      <c r="G425" s="178">
        <f t="shared" si="48"/>
        <v>0</v>
      </c>
      <c r="H425" s="178">
        <f t="shared" ref="H425:H444" si="50">D425*L425</f>
        <v>0</v>
      </c>
      <c r="I425" s="176">
        <f t="shared" si="49"/>
        <v>0</v>
      </c>
      <c r="J425" s="176">
        <f t="shared" ref="J425:J444" si="51">F425*L425</f>
        <v>0</v>
      </c>
      <c r="K425" s="179"/>
      <c r="L425" s="179"/>
      <c r="M425" s="44"/>
      <c r="N425" s="44"/>
      <c r="O425" s="44"/>
      <c r="P425" s="44"/>
      <c r="Q425" s="44"/>
    </row>
    <row r="426" spans="1:17" s="44" customFormat="1" ht="38.25" outlineLevel="1">
      <c r="A426" s="47" t="s">
        <v>169</v>
      </c>
      <c r="B426" s="43" t="s">
        <v>928</v>
      </c>
      <c r="C426" s="47" t="s">
        <v>76</v>
      </c>
      <c r="D426" s="39">
        <v>43</v>
      </c>
      <c r="E426" s="123">
        <v>22.326331250000003</v>
      </c>
      <c r="F426" s="123">
        <v>960.03224375000013</v>
      </c>
      <c r="G426" s="178">
        <f t="shared" si="48"/>
        <v>0</v>
      </c>
      <c r="H426" s="178">
        <f t="shared" si="50"/>
        <v>0</v>
      </c>
      <c r="I426" s="176">
        <f t="shared" si="49"/>
        <v>0</v>
      </c>
      <c r="J426" s="176">
        <f t="shared" si="51"/>
        <v>0</v>
      </c>
      <c r="K426" s="179"/>
      <c r="L426" s="179"/>
    </row>
    <row r="427" spans="1:17" s="44" customFormat="1" outlineLevel="1">
      <c r="A427" s="47" t="s">
        <v>170</v>
      </c>
      <c r="B427" s="43" t="s">
        <v>216</v>
      </c>
      <c r="C427" s="47" t="s">
        <v>76</v>
      </c>
      <c r="D427" s="39">
        <v>42</v>
      </c>
      <c r="E427" s="123">
        <v>13.980506249999999</v>
      </c>
      <c r="F427" s="123">
        <v>587.1812625</v>
      </c>
      <c r="G427" s="178">
        <f t="shared" si="48"/>
        <v>0</v>
      </c>
      <c r="H427" s="178">
        <f t="shared" si="50"/>
        <v>0</v>
      </c>
      <c r="I427" s="176">
        <f t="shared" si="49"/>
        <v>0</v>
      </c>
      <c r="J427" s="176">
        <f t="shared" si="51"/>
        <v>0</v>
      </c>
      <c r="K427" s="179"/>
      <c r="L427" s="179"/>
    </row>
    <row r="428" spans="1:17" s="44" customFormat="1" outlineLevel="1">
      <c r="A428" s="47" t="s">
        <v>171</v>
      </c>
      <c r="B428" s="43" t="s">
        <v>247</v>
      </c>
      <c r="C428" s="47" t="s">
        <v>63</v>
      </c>
      <c r="D428" s="39">
        <v>3</v>
      </c>
      <c r="E428" s="123">
        <v>313.59312499999999</v>
      </c>
      <c r="F428" s="123">
        <v>940.77937499999996</v>
      </c>
      <c r="G428" s="178">
        <f t="shared" si="48"/>
        <v>0</v>
      </c>
      <c r="H428" s="178">
        <f t="shared" si="50"/>
        <v>0</v>
      </c>
      <c r="I428" s="176">
        <f t="shared" si="49"/>
        <v>0</v>
      </c>
      <c r="J428" s="176">
        <f t="shared" si="51"/>
        <v>0</v>
      </c>
      <c r="K428" s="179"/>
      <c r="L428" s="179"/>
    </row>
    <row r="429" spans="1:17" s="44" customFormat="1" ht="25.5" outlineLevel="1">
      <c r="A429" s="47" t="s">
        <v>172</v>
      </c>
      <c r="B429" s="43" t="s">
        <v>1008</v>
      </c>
      <c r="C429" s="47" t="s">
        <v>63</v>
      </c>
      <c r="D429" s="39">
        <v>4</v>
      </c>
      <c r="E429" s="123">
        <v>77.298831249999992</v>
      </c>
      <c r="F429" s="123">
        <v>309.19532499999997</v>
      </c>
      <c r="G429" s="178">
        <f t="shared" si="48"/>
        <v>0</v>
      </c>
      <c r="H429" s="178">
        <f t="shared" si="50"/>
        <v>0</v>
      </c>
      <c r="I429" s="176">
        <f t="shared" si="49"/>
        <v>0</v>
      </c>
      <c r="J429" s="176">
        <f t="shared" si="51"/>
        <v>0</v>
      </c>
      <c r="K429" s="179"/>
      <c r="L429" s="179"/>
    </row>
    <row r="430" spans="1:17" s="44" customFormat="1" ht="25.5" outlineLevel="1">
      <c r="A430" s="47" t="s">
        <v>173</v>
      </c>
      <c r="B430" s="43" t="s">
        <v>1009</v>
      </c>
      <c r="C430" s="47" t="s">
        <v>63</v>
      </c>
      <c r="D430" s="39">
        <v>3</v>
      </c>
      <c r="E430" s="123">
        <v>82.471243749999999</v>
      </c>
      <c r="F430" s="123">
        <v>247.41373125000001</v>
      </c>
      <c r="G430" s="178">
        <f t="shared" si="48"/>
        <v>0</v>
      </c>
      <c r="H430" s="178">
        <f t="shared" si="50"/>
        <v>0</v>
      </c>
      <c r="I430" s="176">
        <f t="shared" si="49"/>
        <v>0</v>
      </c>
      <c r="J430" s="176">
        <f t="shared" si="51"/>
        <v>0</v>
      </c>
      <c r="K430" s="179"/>
      <c r="L430" s="179"/>
    </row>
    <row r="431" spans="1:17" s="44" customFormat="1" ht="38.25" outlineLevel="1">
      <c r="A431" s="47" t="s">
        <v>174</v>
      </c>
      <c r="B431" s="43" t="s">
        <v>1020</v>
      </c>
      <c r="C431" s="47" t="s">
        <v>63</v>
      </c>
      <c r="D431" s="39">
        <v>6</v>
      </c>
      <c r="E431" s="123">
        <v>16.60419375</v>
      </c>
      <c r="F431" s="123">
        <v>99.625162500000002</v>
      </c>
      <c r="G431" s="178">
        <f t="shared" si="48"/>
        <v>0</v>
      </c>
      <c r="H431" s="178">
        <f t="shared" si="50"/>
        <v>0</v>
      </c>
      <c r="I431" s="176">
        <f t="shared" si="49"/>
        <v>0</v>
      </c>
      <c r="J431" s="176">
        <f t="shared" si="51"/>
        <v>0</v>
      </c>
      <c r="K431" s="177"/>
      <c r="L431" s="177"/>
      <c r="M431" s="1"/>
      <c r="N431" s="1"/>
      <c r="O431" s="1"/>
      <c r="P431" s="1"/>
      <c r="Q431" s="1"/>
    </row>
    <row r="432" spans="1:17" s="44" customFormat="1" ht="38.25" outlineLevel="1">
      <c r="A432" s="47" t="s">
        <v>175</v>
      </c>
      <c r="B432" s="43" t="s">
        <v>1021</v>
      </c>
      <c r="C432" s="47" t="s">
        <v>63</v>
      </c>
      <c r="D432" s="39">
        <v>4</v>
      </c>
      <c r="E432" s="123">
        <v>10.29485</v>
      </c>
      <c r="F432" s="123">
        <v>41.179400000000001</v>
      </c>
      <c r="G432" s="178">
        <f t="shared" si="48"/>
        <v>0</v>
      </c>
      <c r="H432" s="178">
        <f t="shared" si="50"/>
        <v>0</v>
      </c>
      <c r="I432" s="176">
        <f t="shared" si="49"/>
        <v>0</v>
      </c>
      <c r="J432" s="176">
        <f t="shared" si="51"/>
        <v>0</v>
      </c>
      <c r="K432" s="177"/>
      <c r="L432" s="177"/>
      <c r="M432" s="1"/>
      <c r="N432" s="1"/>
      <c r="O432" s="1"/>
      <c r="P432" s="1"/>
      <c r="Q432" s="1"/>
    </row>
    <row r="433" spans="1:17" s="44" customFormat="1" outlineLevel="1">
      <c r="A433" s="47" t="s">
        <v>202</v>
      </c>
      <c r="B433" s="43" t="s">
        <v>205</v>
      </c>
      <c r="C433" s="47" t="s">
        <v>63</v>
      </c>
      <c r="D433" s="39">
        <v>4</v>
      </c>
      <c r="E433" s="123">
        <v>77.461250000000007</v>
      </c>
      <c r="F433" s="123">
        <v>309.84500000000003</v>
      </c>
      <c r="G433" s="178">
        <f t="shared" si="48"/>
        <v>0</v>
      </c>
      <c r="H433" s="178">
        <f t="shared" si="50"/>
        <v>0</v>
      </c>
      <c r="I433" s="176">
        <f t="shared" si="49"/>
        <v>0</v>
      </c>
      <c r="J433" s="176">
        <f t="shared" si="51"/>
        <v>0</v>
      </c>
      <c r="K433" s="177"/>
      <c r="L433" s="177"/>
      <c r="M433" s="1"/>
      <c r="N433" s="1"/>
      <c r="O433" s="1"/>
      <c r="P433" s="1"/>
      <c r="Q433" s="1"/>
    </row>
    <row r="434" spans="1:17" s="44" customFormat="1" ht="25.5" outlineLevel="1">
      <c r="A434" s="47" t="s">
        <v>203</v>
      </c>
      <c r="B434" s="43" t="s">
        <v>929</v>
      </c>
      <c r="C434" s="47" t="s">
        <v>63</v>
      </c>
      <c r="D434" s="39">
        <v>1</v>
      </c>
      <c r="E434" s="123">
        <v>10.407293749999999</v>
      </c>
      <c r="F434" s="123">
        <v>10.407293749999999</v>
      </c>
      <c r="G434" s="178">
        <f t="shared" si="48"/>
        <v>0</v>
      </c>
      <c r="H434" s="178">
        <f t="shared" si="50"/>
        <v>0</v>
      </c>
      <c r="I434" s="176">
        <f t="shared" si="49"/>
        <v>0</v>
      </c>
      <c r="J434" s="176">
        <f t="shared" si="51"/>
        <v>0</v>
      </c>
      <c r="K434" s="179"/>
      <c r="L434" s="179"/>
    </row>
    <row r="435" spans="1:17" s="44" customFormat="1" outlineLevel="1">
      <c r="A435" s="47" t="s">
        <v>207</v>
      </c>
      <c r="B435" s="43" t="s">
        <v>884</v>
      </c>
      <c r="C435" s="47" t="s">
        <v>63</v>
      </c>
      <c r="D435" s="39">
        <v>1</v>
      </c>
      <c r="E435" s="123">
        <v>9.995000000000001</v>
      </c>
      <c r="F435" s="123">
        <v>9.995000000000001</v>
      </c>
      <c r="G435" s="178">
        <f t="shared" si="48"/>
        <v>0</v>
      </c>
      <c r="H435" s="178">
        <f t="shared" si="50"/>
        <v>0</v>
      </c>
      <c r="I435" s="176">
        <f t="shared" si="49"/>
        <v>0</v>
      </c>
      <c r="J435" s="176">
        <f t="shared" si="51"/>
        <v>0</v>
      </c>
      <c r="K435" s="179"/>
      <c r="L435" s="179"/>
    </row>
    <row r="436" spans="1:17" s="44" customFormat="1" ht="51" outlineLevel="1">
      <c r="A436" s="47" t="s">
        <v>208</v>
      </c>
      <c r="B436" s="43" t="s">
        <v>1007</v>
      </c>
      <c r="C436" s="47" t="s">
        <v>63</v>
      </c>
      <c r="D436" s="39">
        <v>2</v>
      </c>
      <c r="E436" s="123">
        <v>18.165912500000001</v>
      </c>
      <c r="F436" s="123">
        <v>36.331825000000002</v>
      </c>
      <c r="G436" s="178">
        <f t="shared" si="48"/>
        <v>0</v>
      </c>
      <c r="H436" s="178">
        <f t="shared" si="50"/>
        <v>0</v>
      </c>
      <c r="I436" s="176">
        <f t="shared" si="49"/>
        <v>0</v>
      </c>
      <c r="J436" s="176">
        <f t="shared" si="51"/>
        <v>0</v>
      </c>
      <c r="K436" s="179"/>
      <c r="L436" s="179"/>
    </row>
    <row r="437" spans="1:17" s="44" customFormat="1" outlineLevel="1">
      <c r="A437" s="47" t="s">
        <v>209</v>
      </c>
      <c r="B437" s="43" t="s">
        <v>204</v>
      </c>
      <c r="C437" s="47" t="s">
        <v>63</v>
      </c>
      <c r="D437" s="39">
        <v>2</v>
      </c>
      <c r="E437" s="123">
        <v>44.977499999999999</v>
      </c>
      <c r="F437" s="123">
        <v>89.954999999999998</v>
      </c>
      <c r="G437" s="178">
        <f t="shared" si="48"/>
        <v>0</v>
      </c>
      <c r="H437" s="178">
        <f t="shared" si="50"/>
        <v>0</v>
      </c>
      <c r="I437" s="176">
        <f t="shared" si="49"/>
        <v>0</v>
      </c>
      <c r="J437" s="176">
        <f t="shared" si="51"/>
        <v>0</v>
      </c>
      <c r="K437" s="179"/>
      <c r="L437" s="179"/>
    </row>
    <row r="438" spans="1:17" s="44" customFormat="1" outlineLevel="1">
      <c r="A438" s="47" t="s">
        <v>210</v>
      </c>
      <c r="B438" s="43" t="s">
        <v>206</v>
      </c>
      <c r="C438" s="47" t="s">
        <v>63</v>
      </c>
      <c r="D438" s="39">
        <v>2</v>
      </c>
      <c r="E438" s="123">
        <v>52.473749999999995</v>
      </c>
      <c r="F438" s="123">
        <v>104.94749999999999</v>
      </c>
      <c r="G438" s="178">
        <f t="shared" si="48"/>
        <v>0</v>
      </c>
      <c r="H438" s="178">
        <f t="shared" si="50"/>
        <v>0</v>
      </c>
      <c r="I438" s="176">
        <f t="shared" si="49"/>
        <v>0</v>
      </c>
      <c r="J438" s="176">
        <f t="shared" si="51"/>
        <v>0</v>
      </c>
      <c r="K438" s="179"/>
      <c r="L438" s="179"/>
    </row>
    <row r="439" spans="1:17" s="44" customFormat="1" ht="38.25" outlineLevel="1">
      <c r="A439" s="47" t="s">
        <v>211</v>
      </c>
      <c r="B439" s="43" t="s">
        <v>930</v>
      </c>
      <c r="C439" s="47" t="s">
        <v>63</v>
      </c>
      <c r="D439" s="39">
        <v>1</v>
      </c>
      <c r="E439" s="123">
        <v>679.32266875000005</v>
      </c>
      <c r="F439" s="123">
        <v>679.32266875000005</v>
      </c>
      <c r="G439" s="178">
        <f t="shared" si="48"/>
        <v>0</v>
      </c>
      <c r="H439" s="178">
        <f t="shared" si="50"/>
        <v>0</v>
      </c>
      <c r="I439" s="176">
        <f t="shared" si="49"/>
        <v>0</v>
      </c>
      <c r="J439" s="176">
        <f t="shared" si="51"/>
        <v>0</v>
      </c>
      <c r="K439" s="179"/>
      <c r="L439" s="179"/>
    </row>
    <row r="440" spans="1:17" s="44" customFormat="1" ht="25.5" outlineLevel="1">
      <c r="A440" s="47" t="s">
        <v>212</v>
      </c>
      <c r="B440" s="43" t="s">
        <v>931</v>
      </c>
      <c r="C440" s="47" t="s">
        <v>63</v>
      </c>
      <c r="D440" s="39">
        <v>1</v>
      </c>
      <c r="E440" s="123">
        <v>125.81206250000001</v>
      </c>
      <c r="F440" s="123">
        <v>125.81206250000001</v>
      </c>
      <c r="G440" s="178">
        <f t="shared" si="48"/>
        <v>0</v>
      </c>
      <c r="H440" s="178">
        <f t="shared" si="50"/>
        <v>0</v>
      </c>
      <c r="I440" s="176">
        <f t="shared" si="49"/>
        <v>0</v>
      </c>
      <c r="J440" s="176">
        <f t="shared" si="51"/>
        <v>0</v>
      </c>
      <c r="K440" s="179"/>
      <c r="L440" s="179"/>
    </row>
    <row r="441" spans="1:17" s="44" customFormat="1" ht="25.5" outlineLevel="1">
      <c r="A441" s="47" t="s">
        <v>213</v>
      </c>
      <c r="B441" s="43" t="s">
        <v>1113</v>
      </c>
      <c r="C441" s="47" t="s">
        <v>76</v>
      </c>
      <c r="D441" s="39">
        <v>2</v>
      </c>
      <c r="E441" s="123">
        <v>22.613687500000005</v>
      </c>
      <c r="F441" s="123">
        <v>45.227375000000009</v>
      </c>
      <c r="G441" s="178">
        <f t="shared" si="48"/>
        <v>0</v>
      </c>
      <c r="H441" s="178">
        <f t="shared" si="50"/>
        <v>0</v>
      </c>
      <c r="I441" s="176">
        <f t="shared" si="49"/>
        <v>0</v>
      </c>
      <c r="J441" s="176">
        <f t="shared" si="51"/>
        <v>0</v>
      </c>
      <c r="K441" s="179"/>
      <c r="L441" s="179"/>
    </row>
    <row r="442" spans="1:17" s="44" customFormat="1" ht="38.25" outlineLevel="1">
      <c r="A442" s="47" t="s">
        <v>214</v>
      </c>
      <c r="B442" s="43" t="s">
        <v>932</v>
      </c>
      <c r="C442" s="47" t="s">
        <v>63</v>
      </c>
      <c r="D442" s="39">
        <v>2</v>
      </c>
      <c r="E442" s="123">
        <v>640.24221875000012</v>
      </c>
      <c r="F442" s="123">
        <v>1280.4844375000002</v>
      </c>
      <c r="G442" s="178">
        <f t="shared" si="48"/>
        <v>0</v>
      </c>
      <c r="H442" s="178">
        <f t="shared" si="50"/>
        <v>0</v>
      </c>
      <c r="I442" s="176">
        <f t="shared" si="49"/>
        <v>0</v>
      </c>
      <c r="J442" s="176">
        <f t="shared" si="51"/>
        <v>0</v>
      </c>
      <c r="K442" s="179"/>
      <c r="L442" s="179"/>
    </row>
    <row r="443" spans="1:17" s="44" customFormat="1" ht="38.25" outlineLevel="1">
      <c r="A443" s="47" t="s">
        <v>599</v>
      </c>
      <c r="B443" s="43" t="s">
        <v>1043</v>
      </c>
      <c r="C443" s="47" t="s">
        <v>63</v>
      </c>
      <c r="D443" s="39">
        <v>1</v>
      </c>
      <c r="E443" s="123">
        <v>18.703143750000002</v>
      </c>
      <c r="F443" s="123">
        <v>18.703143750000002</v>
      </c>
      <c r="G443" s="178">
        <f t="shared" si="48"/>
        <v>0</v>
      </c>
      <c r="H443" s="178">
        <f t="shared" si="50"/>
        <v>0</v>
      </c>
      <c r="I443" s="176">
        <f t="shared" si="49"/>
        <v>0</v>
      </c>
      <c r="J443" s="176">
        <f t="shared" si="51"/>
        <v>0</v>
      </c>
      <c r="K443" s="179"/>
      <c r="L443" s="179"/>
    </row>
    <row r="444" spans="1:17" s="44" customFormat="1" ht="51" outlineLevel="1">
      <c r="A444" s="47" t="s">
        <v>215</v>
      </c>
      <c r="B444" s="43" t="s">
        <v>1044</v>
      </c>
      <c r="C444" s="47" t="s">
        <v>63</v>
      </c>
      <c r="D444" s="39">
        <v>1</v>
      </c>
      <c r="E444" s="123">
        <v>18.703143750000002</v>
      </c>
      <c r="F444" s="123">
        <v>18.703143750000002</v>
      </c>
      <c r="G444" s="178">
        <f t="shared" si="48"/>
        <v>0</v>
      </c>
      <c r="H444" s="178">
        <f t="shared" si="50"/>
        <v>0</v>
      </c>
      <c r="I444" s="176">
        <f t="shared" si="49"/>
        <v>0</v>
      </c>
      <c r="J444" s="176">
        <f t="shared" si="51"/>
        <v>0</v>
      </c>
      <c r="K444" s="179"/>
      <c r="L444" s="179"/>
    </row>
    <row r="445" spans="1:17" outlineLevel="1">
      <c r="A445" s="12"/>
      <c r="B445" s="12"/>
      <c r="C445" s="12"/>
      <c r="D445" s="160"/>
      <c r="E445" s="197">
        <v>6001.5297340000006</v>
      </c>
      <c r="F445" s="197"/>
      <c r="G445" s="178"/>
      <c r="H445" s="178"/>
      <c r="I445" s="176"/>
      <c r="J445" s="176"/>
      <c r="K445" s="179"/>
      <c r="L445" s="179"/>
      <c r="M445" s="44"/>
      <c r="N445" s="44"/>
      <c r="O445" s="44"/>
      <c r="P445" s="44"/>
      <c r="Q445" s="44"/>
    </row>
    <row r="446" spans="1:17">
      <c r="A446" s="47"/>
      <c r="B446" s="43"/>
      <c r="C446" s="47"/>
      <c r="D446" s="49"/>
      <c r="E446" s="10"/>
      <c r="F446" s="10"/>
      <c r="G446" s="178"/>
      <c r="H446" s="178"/>
      <c r="I446" s="176"/>
      <c r="J446" s="176"/>
      <c r="K446" s="179"/>
      <c r="L446" s="179"/>
      <c r="M446" s="44"/>
      <c r="N446" s="44"/>
      <c r="O446" s="44"/>
      <c r="P446" s="44"/>
      <c r="Q446" s="44"/>
    </row>
    <row r="447" spans="1:17">
      <c r="A447" s="32">
        <v>17</v>
      </c>
      <c r="B447" s="157" t="s">
        <v>144</v>
      </c>
      <c r="C447" s="15"/>
      <c r="D447" s="50"/>
      <c r="E447" s="50"/>
      <c r="F447" s="50"/>
      <c r="G447" s="178"/>
      <c r="H447" s="178"/>
      <c r="I447" s="176"/>
      <c r="J447" s="176"/>
      <c r="K447" s="179"/>
      <c r="L447" s="179"/>
      <c r="M447" s="44"/>
      <c r="N447" s="44"/>
      <c r="O447" s="44"/>
      <c r="P447" s="44"/>
      <c r="Q447" s="44"/>
    </row>
    <row r="448" spans="1:17" s="44" customFormat="1" ht="25.5" outlineLevel="1">
      <c r="A448" s="47" t="s">
        <v>14</v>
      </c>
      <c r="B448" s="43" t="s">
        <v>937</v>
      </c>
      <c r="C448" s="47" t="s">
        <v>63</v>
      </c>
      <c r="D448" s="39">
        <v>7</v>
      </c>
      <c r="E448" s="123">
        <v>212.39375000000001</v>
      </c>
      <c r="F448" s="123">
        <v>1486.7562500000001</v>
      </c>
      <c r="G448" s="178">
        <f t="shared" si="48"/>
        <v>0</v>
      </c>
      <c r="H448" s="178">
        <f t="shared" ref="H448:H476" si="52">D448*L448</f>
        <v>0</v>
      </c>
      <c r="I448" s="176">
        <f t="shared" si="49"/>
        <v>0</v>
      </c>
      <c r="J448" s="176">
        <f t="shared" ref="J448:J476" si="53">F448*L448</f>
        <v>0</v>
      </c>
      <c r="K448" s="179"/>
      <c r="L448" s="179"/>
    </row>
    <row r="449" spans="1:17" s="44" customFormat="1" ht="25.5" outlineLevel="1">
      <c r="A449" s="47" t="s">
        <v>55</v>
      </c>
      <c r="B449" s="43" t="s">
        <v>1006</v>
      </c>
      <c r="C449" s="47" t="s">
        <v>63</v>
      </c>
      <c r="D449" s="39">
        <v>1</v>
      </c>
      <c r="E449" s="123">
        <v>474.76249999999999</v>
      </c>
      <c r="F449" s="123">
        <v>474.76249999999999</v>
      </c>
      <c r="G449" s="178">
        <f t="shared" si="48"/>
        <v>0</v>
      </c>
      <c r="H449" s="178">
        <f t="shared" si="52"/>
        <v>0</v>
      </c>
      <c r="I449" s="176">
        <f t="shared" si="49"/>
        <v>0</v>
      </c>
      <c r="J449" s="176">
        <f t="shared" si="53"/>
        <v>0</v>
      </c>
      <c r="K449" s="179"/>
      <c r="L449" s="179"/>
    </row>
    <row r="450" spans="1:17" s="44" customFormat="1" outlineLevel="1">
      <c r="A450" s="47" t="s">
        <v>56</v>
      </c>
      <c r="B450" s="43" t="s">
        <v>322</v>
      </c>
      <c r="C450" s="47" t="s">
        <v>63</v>
      </c>
      <c r="D450" s="39">
        <v>2</v>
      </c>
      <c r="E450" s="123">
        <v>83.145906249999996</v>
      </c>
      <c r="F450" s="123">
        <v>166.29181249999999</v>
      </c>
      <c r="G450" s="178">
        <f t="shared" si="48"/>
        <v>0</v>
      </c>
      <c r="H450" s="178">
        <f t="shared" si="52"/>
        <v>0</v>
      </c>
      <c r="I450" s="176">
        <f t="shared" si="49"/>
        <v>0</v>
      </c>
      <c r="J450" s="176">
        <f t="shared" si="53"/>
        <v>0</v>
      </c>
      <c r="K450" s="179"/>
      <c r="L450" s="179"/>
    </row>
    <row r="451" spans="1:17" s="44" customFormat="1" ht="51" outlineLevel="1">
      <c r="A451" s="47" t="s">
        <v>127</v>
      </c>
      <c r="B451" s="43" t="s">
        <v>1005</v>
      </c>
      <c r="C451" s="47" t="s">
        <v>63</v>
      </c>
      <c r="D451" s="39">
        <v>7</v>
      </c>
      <c r="E451" s="123">
        <v>98.075937500000009</v>
      </c>
      <c r="F451" s="123">
        <v>686.53156250000006</v>
      </c>
      <c r="G451" s="178">
        <f t="shared" si="48"/>
        <v>0</v>
      </c>
      <c r="H451" s="178">
        <f t="shared" si="52"/>
        <v>0</v>
      </c>
      <c r="I451" s="176">
        <f t="shared" si="49"/>
        <v>0</v>
      </c>
      <c r="J451" s="176">
        <f t="shared" si="53"/>
        <v>0</v>
      </c>
      <c r="K451" s="179"/>
      <c r="L451" s="179"/>
    </row>
    <row r="452" spans="1:17" s="44" customFormat="1" ht="38.25" outlineLevel="1">
      <c r="A452" s="47" t="s">
        <v>128</v>
      </c>
      <c r="B452" s="43" t="s">
        <v>938</v>
      </c>
      <c r="C452" s="47" t="s">
        <v>76</v>
      </c>
      <c r="D452" s="39">
        <v>1.25</v>
      </c>
      <c r="E452" s="123">
        <v>70.07744375</v>
      </c>
      <c r="F452" s="123">
        <v>87.596804687499997</v>
      </c>
      <c r="G452" s="178">
        <f t="shared" si="48"/>
        <v>0</v>
      </c>
      <c r="H452" s="178">
        <f t="shared" si="52"/>
        <v>0</v>
      </c>
      <c r="I452" s="176">
        <f t="shared" si="49"/>
        <v>0</v>
      </c>
      <c r="J452" s="176">
        <f t="shared" si="53"/>
        <v>0</v>
      </c>
      <c r="K452" s="179"/>
      <c r="L452" s="179"/>
    </row>
    <row r="453" spans="1:17" s="44" customFormat="1" ht="25.5" outlineLevel="1">
      <c r="A453" s="47" t="s">
        <v>347</v>
      </c>
      <c r="B453" s="43" t="s">
        <v>1034</v>
      </c>
      <c r="C453" s="47" t="s">
        <v>63</v>
      </c>
      <c r="D453" s="39">
        <v>10</v>
      </c>
      <c r="E453" s="123">
        <v>54.972500000000004</v>
      </c>
      <c r="F453" s="123">
        <v>549.72500000000002</v>
      </c>
      <c r="G453" s="178">
        <f t="shared" si="48"/>
        <v>0</v>
      </c>
      <c r="H453" s="178">
        <f t="shared" si="52"/>
        <v>0</v>
      </c>
      <c r="I453" s="176">
        <f t="shared" si="49"/>
        <v>0</v>
      </c>
      <c r="J453" s="176">
        <f t="shared" si="53"/>
        <v>0</v>
      </c>
      <c r="K453" s="179"/>
      <c r="L453" s="179"/>
    </row>
    <row r="454" spans="1:17" s="44" customFormat="1" outlineLevel="1">
      <c r="A454" s="47" t="s">
        <v>176</v>
      </c>
      <c r="B454" s="43" t="s">
        <v>1035</v>
      </c>
      <c r="C454" s="47" t="s">
        <v>63</v>
      </c>
      <c r="D454" s="39">
        <v>4</v>
      </c>
      <c r="E454" s="123">
        <v>44.977499999999999</v>
      </c>
      <c r="F454" s="123">
        <v>179.91</v>
      </c>
      <c r="G454" s="178">
        <f t="shared" si="48"/>
        <v>0</v>
      </c>
      <c r="H454" s="178">
        <f t="shared" si="52"/>
        <v>0</v>
      </c>
      <c r="I454" s="176">
        <f t="shared" si="49"/>
        <v>0</v>
      </c>
      <c r="J454" s="176">
        <f t="shared" si="53"/>
        <v>0</v>
      </c>
      <c r="K454" s="179"/>
      <c r="L454" s="179"/>
    </row>
    <row r="455" spans="1:17" s="44" customFormat="1" ht="25.5" outlineLevel="1">
      <c r="A455" s="47" t="s">
        <v>348</v>
      </c>
      <c r="B455" s="43" t="s">
        <v>1029</v>
      </c>
      <c r="C455" s="47" t="s">
        <v>63</v>
      </c>
      <c r="D455" s="39">
        <v>65.27</v>
      </c>
      <c r="E455" s="123">
        <v>29.984999999999999</v>
      </c>
      <c r="F455" s="123">
        <v>1957.1209499999998</v>
      </c>
      <c r="G455" s="178">
        <f t="shared" si="48"/>
        <v>0</v>
      </c>
      <c r="H455" s="178">
        <f t="shared" si="52"/>
        <v>0</v>
      </c>
      <c r="I455" s="176">
        <f t="shared" si="49"/>
        <v>0</v>
      </c>
      <c r="J455" s="176">
        <f t="shared" si="53"/>
        <v>0</v>
      </c>
      <c r="K455" s="179"/>
      <c r="L455" s="179"/>
    </row>
    <row r="456" spans="1:17" s="44" customFormat="1" ht="25.5" outlineLevel="1">
      <c r="A456" s="47" t="s">
        <v>197</v>
      </c>
      <c r="B456" s="43" t="s">
        <v>936</v>
      </c>
      <c r="C456" s="47" t="s">
        <v>63</v>
      </c>
      <c r="D456" s="39">
        <v>3</v>
      </c>
      <c r="E456" s="123">
        <v>45.964506249999999</v>
      </c>
      <c r="F456" s="123">
        <v>137.89351875</v>
      </c>
      <c r="G456" s="178">
        <f t="shared" si="48"/>
        <v>0</v>
      </c>
      <c r="H456" s="178">
        <f t="shared" si="52"/>
        <v>0</v>
      </c>
      <c r="I456" s="176">
        <f t="shared" si="49"/>
        <v>0</v>
      </c>
      <c r="J456" s="176">
        <f t="shared" si="53"/>
        <v>0</v>
      </c>
      <c r="K456" s="179"/>
      <c r="L456" s="179"/>
    </row>
    <row r="457" spans="1:17" s="44" customFormat="1" ht="38.25" outlineLevel="1">
      <c r="A457" s="47" t="s">
        <v>198</v>
      </c>
      <c r="B457" s="43" t="s">
        <v>1048</v>
      </c>
      <c r="C457" s="47" t="s">
        <v>63</v>
      </c>
      <c r="D457" s="39">
        <v>2</v>
      </c>
      <c r="E457" s="123">
        <v>387.30625000000003</v>
      </c>
      <c r="F457" s="123">
        <v>774.61250000000007</v>
      </c>
      <c r="G457" s="178">
        <f t="shared" si="48"/>
        <v>0</v>
      </c>
      <c r="H457" s="178">
        <f t="shared" si="52"/>
        <v>0</v>
      </c>
      <c r="I457" s="176">
        <f t="shared" si="49"/>
        <v>0</v>
      </c>
      <c r="J457" s="176">
        <f t="shared" si="53"/>
        <v>0</v>
      </c>
      <c r="K457" s="179"/>
      <c r="L457" s="179"/>
    </row>
    <row r="458" spans="1:17" s="44" customFormat="1" ht="25.5" outlineLevel="1">
      <c r="A458" s="47" t="s">
        <v>199</v>
      </c>
      <c r="B458" s="43" t="s">
        <v>1045</v>
      </c>
      <c r="C458" s="47" t="s">
        <v>63</v>
      </c>
      <c r="D458" s="39">
        <v>3</v>
      </c>
      <c r="E458" s="123">
        <v>236.13187500000004</v>
      </c>
      <c r="F458" s="123">
        <v>708.39562500000011</v>
      </c>
      <c r="G458" s="178">
        <f t="shared" si="48"/>
        <v>0</v>
      </c>
      <c r="H458" s="178">
        <f t="shared" si="52"/>
        <v>0</v>
      </c>
      <c r="I458" s="176">
        <f t="shared" si="49"/>
        <v>0</v>
      </c>
      <c r="J458" s="176">
        <f t="shared" si="53"/>
        <v>0</v>
      </c>
      <c r="K458" s="179"/>
      <c r="L458" s="179"/>
    </row>
    <row r="459" spans="1:17" s="44" customFormat="1" ht="25.5" outlineLevel="1">
      <c r="A459" s="47" t="s">
        <v>200</v>
      </c>
      <c r="B459" s="43" t="s">
        <v>1025</v>
      </c>
      <c r="C459" s="47" t="s">
        <v>63</v>
      </c>
      <c r="D459" s="39">
        <v>3</v>
      </c>
      <c r="E459" s="123">
        <v>60.307331250000011</v>
      </c>
      <c r="F459" s="123">
        <v>180.92199375000004</v>
      </c>
      <c r="G459" s="178">
        <f t="shared" si="48"/>
        <v>0</v>
      </c>
      <c r="H459" s="178">
        <f t="shared" si="52"/>
        <v>0</v>
      </c>
      <c r="I459" s="176">
        <f t="shared" si="49"/>
        <v>0</v>
      </c>
      <c r="J459" s="176">
        <f t="shared" si="53"/>
        <v>0</v>
      </c>
      <c r="K459" s="179"/>
      <c r="L459" s="179"/>
    </row>
    <row r="460" spans="1:17" s="44" customFormat="1" ht="51" outlineLevel="1">
      <c r="A460" s="47" t="s">
        <v>349</v>
      </c>
      <c r="B460" s="43" t="s">
        <v>1026</v>
      </c>
      <c r="C460" s="47" t="s">
        <v>63</v>
      </c>
      <c r="D460" s="39">
        <v>6</v>
      </c>
      <c r="E460" s="123">
        <v>725.11226250000004</v>
      </c>
      <c r="F460" s="123">
        <v>4350.6735750000007</v>
      </c>
      <c r="G460" s="178">
        <f t="shared" ref="G460:G523" si="54">K460*D460</f>
        <v>0</v>
      </c>
      <c r="H460" s="178">
        <f t="shared" si="52"/>
        <v>0</v>
      </c>
      <c r="I460" s="176">
        <f t="shared" ref="I460:I522" si="55">F460*K460</f>
        <v>0</v>
      </c>
      <c r="J460" s="176">
        <f t="shared" si="53"/>
        <v>0</v>
      </c>
      <c r="K460" s="179"/>
      <c r="L460" s="179"/>
    </row>
    <row r="461" spans="1:17" s="44" customFormat="1" ht="25.5" outlineLevel="1">
      <c r="A461" s="47" t="s">
        <v>350</v>
      </c>
      <c r="B461" s="43" t="s">
        <v>1036</v>
      </c>
      <c r="C461" s="47" t="s">
        <v>63</v>
      </c>
      <c r="D461" s="39">
        <v>3</v>
      </c>
      <c r="E461" s="123">
        <v>7.2463750000000005</v>
      </c>
      <c r="F461" s="123">
        <v>21.739125000000001</v>
      </c>
      <c r="G461" s="178">
        <f t="shared" si="54"/>
        <v>0</v>
      </c>
      <c r="H461" s="178">
        <f t="shared" si="52"/>
        <v>0</v>
      </c>
      <c r="I461" s="176">
        <f t="shared" si="55"/>
        <v>0</v>
      </c>
      <c r="J461" s="176">
        <f t="shared" si="53"/>
        <v>0</v>
      </c>
      <c r="K461" s="179"/>
      <c r="L461" s="179"/>
    </row>
    <row r="462" spans="1:17" s="44" customFormat="1" ht="25.5" outlineLevel="1">
      <c r="A462" s="47" t="s">
        <v>351</v>
      </c>
      <c r="B462" s="43" t="s">
        <v>1027</v>
      </c>
      <c r="C462" s="47" t="s">
        <v>63</v>
      </c>
      <c r="D462" s="39">
        <v>3</v>
      </c>
      <c r="E462" s="123">
        <v>45.964506249999999</v>
      </c>
      <c r="F462" s="123">
        <v>137.89351875</v>
      </c>
      <c r="G462" s="178">
        <f t="shared" si="54"/>
        <v>0</v>
      </c>
      <c r="H462" s="178">
        <f t="shared" si="52"/>
        <v>0</v>
      </c>
      <c r="I462" s="176">
        <f t="shared" si="55"/>
        <v>0</v>
      </c>
      <c r="J462" s="176">
        <f t="shared" si="53"/>
        <v>0</v>
      </c>
      <c r="K462" s="179"/>
      <c r="L462" s="179"/>
    </row>
    <row r="463" spans="1:17" s="44" customFormat="1" ht="25.5" outlineLevel="1">
      <c r="A463" s="47" t="s">
        <v>352</v>
      </c>
      <c r="B463" s="43" t="s">
        <v>1004</v>
      </c>
      <c r="C463" s="47" t="s">
        <v>63</v>
      </c>
      <c r="D463" s="39">
        <v>3</v>
      </c>
      <c r="E463" s="123">
        <v>126.47423125000002</v>
      </c>
      <c r="F463" s="123">
        <v>379.42269375000006</v>
      </c>
      <c r="G463" s="178">
        <f t="shared" si="54"/>
        <v>0</v>
      </c>
      <c r="H463" s="178">
        <f t="shared" si="52"/>
        <v>0</v>
      </c>
      <c r="I463" s="176">
        <f t="shared" si="55"/>
        <v>0</v>
      </c>
      <c r="J463" s="176">
        <f t="shared" si="53"/>
        <v>0</v>
      </c>
      <c r="K463" s="177"/>
      <c r="L463" s="177"/>
      <c r="M463" s="1"/>
      <c r="N463" s="1"/>
      <c r="O463" s="1"/>
      <c r="P463" s="1"/>
      <c r="Q463" s="1"/>
    </row>
    <row r="464" spans="1:17" s="44" customFormat="1" ht="25.5" outlineLevel="1">
      <c r="A464" s="47" t="s">
        <v>353</v>
      </c>
      <c r="B464" s="43" t="s">
        <v>1037</v>
      </c>
      <c r="C464" s="47" t="s">
        <v>63</v>
      </c>
      <c r="D464" s="39">
        <v>3</v>
      </c>
      <c r="E464" s="123">
        <v>114.94250000000001</v>
      </c>
      <c r="F464" s="123">
        <v>344.82750000000004</v>
      </c>
      <c r="G464" s="178">
        <f t="shared" si="54"/>
        <v>0</v>
      </c>
      <c r="H464" s="178">
        <f t="shared" si="52"/>
        <v>0</v>
      </c>
      <c r="I464" s="176">
        <f t="shared" si="55"/>
        <v>0</v>
      </c>
      <c r="J464" s="176">
        <f t="shared" si="53"/>
        <v>0</v>
      </c>
      <c r="K464" s="177"/>
      <c r="L464" s="177"/>
      <c r="M464" s="1"/>
      <c r="N464" s="1"/>
      <c r="O464" s="1"/>
      <c r="P464" s="1"/>
      <c r="Q464" s="1"/>
    </row>
    <row r="465" spans="1:17" s="44" customFormat="1" ht="38.25" outlineLevel="1">
      <c r="A465" s="47" t="s">
        <v>354</v>
      </c>
      <c r="B465" s="43" t="s">
        <v>1003</v>
      </c>
      <c r="C465" s="47" t="s">
        <v>63</v>
      </c>
      <c r="D465" s="39">
        <v>1</v>
      </c>
      <c r="E465" s="123">
        <v>269.12786875</v>
      </c>
      <c r="F465" s="123">
        <v>269.12786875</v>
      </c>
      <c r="G465" s="178">
        <f t="shared" si="54"/>
        <v>0</v>
      </c>
      <c r="H465" s="178">
        <f t="shared" si="52"/>
        <v>0</v>
      </c>
      <c r="I465" s="176">
        <f t="shared" si="55"/>
        <v>0</v>
      </c>
      <c r="J465" s="176">
        <f t="shared" si="53"/>
        <v>0</v>
      </c>
      <c r="K465" s="177"/>
      <c r="L465" s="177"/>
      <c r="M465" s="1"/>
      <c r="N465" s="1"/>
      <c r="O465" s="1"/>
      <c r="P465" s="1"/>
      <c r="Q465" s="1"/>
    </row>
    <row r="466" spans="1:17" s="44" customFormat="1" outlineLevel="1">
      <c r="A466" s="47" t="s">
        <v>355</v>
      </c>
      <c r="B466" s="43" t="s">
        <v>870</v>
      </c>
      <c r="C466" s="47" t="s">
        <v>63</v>
      </c>
      <c r="D466" s="39">
        <v>5</v>
      </c>
      <c r="E466" s="123">
        <v>279.57264375</v>
      </c>
      <c r="F466" s="123">
        <v>1397.86321875</v>
      </c>
      <c r="G466" s="178">
        <f t="shared" si="54"/>
        <v>0</v>
      </c>
      <c r="H466" s="178">
        <f t="shared" si="52"/>
        <v>0</v>
      </c>
      <c r="I466" s="176">
        <f t="shared" si="55"/>
        <v>0</v>
      </c>
      <c r="J466" s="176">
        <f t="shared" si="53"/>
        <v>0</v>
      </c>
      <c r="K466" s="179"/>
      <c r="L466" s="179"/>
    </row>
    <row r="467" spans="1:17" s="44" customFormat="1" outlineLevel="1">
      <c r="A467" s="47" t="s">
        <v>356</v>
      </c>
      <c r="B467" s="43" t="s">
        <v>323</v>
      </c>
      <c r="C467" s="47" t="s">
        <v>63</v>
      </c>
      <c r="D467" s="39">
        <v>2</v>
      </c>
      <c r="E467" s="123">
        <v>235.06990625</v>
      </c>
      <c r="F467" s="123">
        <v>470.13981250000001</v>
      </c>
      <c r="G467" s="178">
        <f t="shared" si="54"/>
        <v>0</v>
      </c>
      <c r="H467" s="178">
        <f t="shared" si="52"/>
        <v>0</v>
      </c>
      <c r="I467" s="176">
        <f t="shared" si="55"/>
        <v>0</v>
      </c>
      <c r="J467" s="176">
        <f t="shared" si="53"/>
        <v>0</v>
      </c>
      <c r="K467" s="179"/>
      <c r="L467" s="179"/>
    </row>
    <row r="468" spans="1:17" s="44" customFormat="1" ht="38.25" outlineLevel="1">
      <c r="A468" s="47" t="s">
        <v>357</v>
      </c>
      <c r="B468" s="43" t="s">
        <v>871</v>
      </c>
      <c r="C468" s="47" t="s">
        <v>63</v>
      </c>
      <c r="D468" s="39">
        <v>4</v>
      </c>
      <c r="E468" s="123">
        <v>164.19286249999999</v>
      </c>
      <c r="F468" s="123">
        <v>656.77144999999996</v>
      </c>
      <c r="G468" s="178">
        <f t="shared" si="54"/>
        <v>0</v>
      </c>
      <c r="H468" s="178">
        <f t="shared" si="52"/>
        <v>0</v>
      </c>
      <c r="I468" s="176">
        <f t="shared" si="55"/>
        <v>0</v>
      </c>
      <c r="J468" s="176">
        <f t="shared" si="53"/>
        <v>0</v>
      </c>
      <c r="K468" s="179"/>
      <c r="L468" s="179"/>
    </row>
    <row r="469" spans="1:17" s="44" customFormat="1" ht="25.5" outlineLevel="1">
      <c r="A469" s="47" t="s">
        <v>358</v>
      </c>
      <c r="B469" s="43" t="s">
        <v>939</v>
      </c>
      <c r="C469" s="47" t="s">
        <v>63</v>
      </c>
      <c r="D469" s="39">
        <v>40</v>
      </c>
      <c r="E469" s="123">
        <v>329.93495000000001</v>
      </c>
      <c r="F469" s="123">
        <v>13197.398000000001</v>
      </c>
      <c r="G469" s="178">
        <f t="shared" si="54"/>
        <v>0</v>
      </c>
      <c r="H469" s="178">
        <f t="shared" si="52"/>
        <v>0</v>
      </c>
      <c r="I469" s="176">
        <f t="shared" si="55"/>
        <v>0</v>
      </c>
      <c r="J469" s="176">
        <f t="shared" si="53"/>
        <v>0</v>
      </c>
      <c r="K469" s="179"/>
      <c r="L469" s="179"/>
    </row>
    <row r="470" spans="1:17" s="44" customFormat="1" ht="38.25" outlineLevel="1">
      <c r="A470" s="47" t="s">
        <v>359</v>
      </c>
      <c r="B470" s="43" t="s">
        <v>1002</v>
      </c>
      <c r="C470" s="47" t="s">
        <v>68</v>
      </c>
      <c r="D470" s="39">
        <v>8</v>
      </c>
      <c r="E470" s="123">
        <v>23.975506250000006</v>
      </c>
      <c r="F470" s="123">
        <v>191.80405000000005</v>
      </c>
      <c r="G470" s="178">
        <f t="shared" si="54"/>
        <v>0</v>
      </c>
      <c r="H470" s="178">
        <f t="shared" si="52"/>
        <v>0</v>
      </c>
      <c r="I470" s="176">
        <f t="shared" si="55"/>
        <v>0</v>
      </c>
      <c r="J470" s="176">
        <f t="shared" si="53"/>
        <v>0</v>
      </c>
      <c r="K470" s="179"/>
      <c r="L470" s="179"/>
    </row>
    <row r="471" spans="1:17" s="44" customFormat="1" ht="38.25" outlineLevel="1">
      <c r="A471" s="47" t="s">
        <v>360</v>
      </c>
      <c r="B471" s="43" t="s">
        <v>1001</v>
      </c>
      <c r="C471" s="47" t="s">
        <v>68</v>
      </c>
      <c r="D471" s="39">
        <v>3</v>
      </c>
      <c r="E471" s="123">
        <v>23.975506250000006</v>
      </c>
      <c r="F471" s="123">
        <v>71.926518750000014</v>
      </c>
      <c r="G471" s="178">
        <f t="shared" si="54"/>
        <v>0</v>
      </c>
      <c r="H471" s="178">
        <f t="shared" si="52"/>
        <v>0</v>
      </c>
      <c r="I471" s="176">
        <f t="shared" si="55"/>
        <v>0</v>
      </c>
      <c r="J471" s="176">
        <f t="shared" si="53"/>
        <v>0</v>
      </c>
      <c r="K471" s="179"/>
      <c r="L471" s="179"/>
    </row>
    <row r="472" spans="1:17" s="44" customFormat="1" ht="38.25" outlineLevel="1">
      <c r="A472" s="47" t="s">
        <v>361</v>
      </c>
      <c r="B472" s="43" t="s">
        <v>940</v>
      </c>
      <c r="C472" s="47" t="s">
        <v>63</v>
      </c>
      <c r="D472" s="39">
        <v>2</v>
      </c>
      <c r="E472" s="123">
        <v>3097.7253625000003</v>
      </c>
      <c r="F472" s="123">
        <v>6195.4507250000006</v>
      </c>
      <c r="G472" s="178">
        <f t="shared" si="54"/>
        <v>0</v>
      </c>
      <c r="H472" s="178">
        <f t="shared" si="52"/>
        <v>0</v>
      </c>
      <c r="I472" s="176">
        <f t="shared" si="55"/>
        <v>0</v>
      </c>
      <c r="J472" s="176">
        <f t="shared" si="53"/>
        <v>0</v>
      </c>
      <c r="K472" s="179"/>
      <c r="L472" s="179"/>
    </row>
    <row r="473" spans="1:17" s="44" customFormat="1" ht="51" outlineLevel="1">
      <c r="A473" s="47" t="s">
        <v>362</v>
      </c>
      <c r="B473" s="43" t="s">
        <v>941</v>
      </c>
      <c r="C473" s="47" t="s">
        <v>63</v>
      </c>
      <c r="D473" s="39">
        <v>2</v>
      </c>
      <c r="E473" s="123">
        <v>15.129931249999998</v>
      </c>
      <c r="F473" s="123">
        <v>30.259862499999997</v>
      </c>
      <c r="G473" s="178">
        <f t="shared" si="54"/>
        <v>0</v>
      </c>
      <c r="H473" s="178">
        <f t="shared" si="52"/>
        <v>0</v>
      </c>
      <c r="I473" s="176">
        <f t="shared" si="55"/>
        <v>0</v>
      </c>
      <c r="J473" s="176">
        <f t="shared" si="53"/>
        <v>0</v>
      </c>
      <c r="K473" s="179"/>
      <c r="L473" s="179"/>
    </row>
    <row r="474" spans="1:17" s="44" customFormat="1" ht="51" outlineLevel="1">
      <c r="A474" s="47" t="s">
        <v>363</v>
      </c>
      <c r="B474" s="43" t="s">
        <v>1049</v>
      </c>
      <c r="C474" s="47" t="s">
        <v>63</v>
      </c>
      <c r="D474" s="39">
        <v>14</v>
      </c>
      <c r="E474" s="123">
        <v>18.703143750000002</v>
      </c>
      <c r="F474" s="123">
        <v>261.84401250000002</v>
      </c>
      <c r="G474" s="178">
        <f t="shared" si="54"/>
        <v>0</v>
      </c>
      <c r="H474" s="178">
        <f t="shared" si="52"/>
        <v>0</v>
      </c>
      <c r="I474" s="176">
        <f t="shared" si="55"/>
        <v>0</v>
      </c>
      <c r="J474" s="176">
        <f t="shared" si="53"/>
        <v>0</v>
      </c>
      <c r="K474" s="179"/>
      <c r="L474" s="179"/>
    </row>
    <row r="475" spans="1:17" s="44" customFormat="1" ht="51" outlineLevel="1">
      <c r="A475" s="47" t="s">
        <v>364</v>
      </c>
      <c r="B475" s="43" t="s">
        <v>1050</v>
      </c>
      <c r="C475" s="47" t="s">
        <v>63</v>
      </c>
      <c r="D475" s="39">
        <v>3</v>
      </c>
      <c r="E475" s="123">
        <v>18.703143750000002</v>
      </c>
      <c r="F475" s="123">
        <v>56.109431250000007</v>
      </c>
      <c r="G475" s="178">
        <f t="shared" si="54"/>
        <v>0</v>
      </c>
      <c r="H475" s="178">
        <f t="shared" si="52"/>
        <v>0</v>
      </c>
      <c r="I475" s="176">
        <f t="shared" si="55"/>
        <v>0</v>
      </c>
      <c r="J475" s="176">
        <f t="shared" si="53"/>
        <v>0</v>
      </c>
      <c r="K475" s="179"/>
      <c r="L475" s="179"/>
    </row>
    <row r="476" spans="1:17" s="44" customFormat="1" ht="51" outlineLevel="1">
      <c r="A476" s="47" t="s">
        <v>596</v>
      </c>
      <c r="B476" s="43" t="s">
        <v>1051</v>
      </c>
      <c r="C476" s="47" t="s">
        <v>63</v>
      </c>
      <c r="D476" s="39">
        <v>8</v>
      </c>
      <c r="E476" s="123">
        <v>15.129931249999998</v>
      </c>
      <c r="F476" s="123">
        <v>121.03944999999999</v>
      </c>
      <c r="G476" s="178">
        <f t="shared" si="54"/>
        <v>0</v>
      </c>
      <c r="H476" s="178">
        <f t="shared" si="52"/>
        <v>0</v>
      </c>
      <c r="I476" s="176">
        <f t="shared" si="55"/>
        <v>0</v>
      </c>
      <c r="J476" s="176">
        <f t="shared" si="53"/>
        <v>0</v>
      </c>
      <c r="K476" s="179"/>
      <c r="L476" s="179"/>
    </row>
    <row r="477" spans="1:17" outlineLevel="1">
      <c r="A477" s="12"/>
      <c r="B477" s="12"/>
      <c r="C477" s="12"/>
      <c r="D477" s="160"/>
      <c r="E477" s="197">
        <v>35544.809329687494</v>
      </c>
      <c r="F477" s="197"/>
      <c r="G477" s="178"/>
      <c r="H477" s="178"/>
      <c r="I477" s="176"/>
      <c r="J477" s="176"/>
      <c r="K477" s="179"/>
      <c r="L477" s="179"/>
      <c r="M477" s="44"/>
      <c r="N477" s="44"/>
      <c r="O477" s="44"/>
      <c r="P477" s="44"/>
      <c r="Q477" s="44"/>
    </row>
    <row r="478" spans="1:17">
      <c r="A478" s="47"/>
      <c r="B478" s="43"/>
      <c r="C478" s="47"/>
      <c r="D478" s="49"/>
      <c r="E478" s="10"/>
      <c r="F478" s="10"/>
      <c r="G478" s="178"/>
      <c r="H478" s="178"/>
      <c r="I478" s="176"/>
      <c r="J478" s="176"/>
      <c r="K478" s="179"/>
      <c r="L478" s="179"/>
      <c r="M478" s="44"/>
      <c r="N478" s="44"/>
      <c r="O478" s="44"/>
      <c r="P478" s="44"/>
      <c r="Q478" s="44"/>
    </row>
    <row r="479" spans="1:17" collapsed="1">
      <c r="A479" s="32">
        <v>18</v>
      </c>
      <c r="B479" s="157" t="s">
        <v>394</v>
      </c>
      <c r="C479" s="15"/>
      <c r="D479" s="50"/>
      <c r="E479" s="50"/>
      <c r="F479" s="50"/>
      <c r="G479" s="178"/>
      <c r="H479" s="178"/>
      <c r="I479" s="176"/>
      <c r="J479" s="176"/>
      <c r="K479" s="179"/>
      <c r="L479" s="179"/>
      <c r="M479" s="44"/>
      <c r="N479" s="44"/>
      <c r="O479" s="44"/>
      <c r="P479" s="44"/>
      <c r="Q479" s="44"/>
    </row>
    <row r="480" spans="1:17" s="44" customFormat="1" outlineLevel="1">
      <c r="A480" s="40" t="s">
        <v>177</v>
      </c>
      <c r="B480" s="22" t="s">
        <v>27</v>
      </c>
      <c r="C480" s="21"/>
      <c r="D480" s="39">
        <v>0</v>
      </c>
      <c r="E480" s="53"/>
      <c r="F480" s="53"/>
      <c r="G480" s="178">
        <f t="shared" si="54"/>
        <v>0</v>
      </c>
      <c r="H480" s="178">
        <f t="shared" ref="H480:H485" si="56">D480*L480</f>
        <v>0</v>
      </c>
      <c r="I480" s="176">
        <f t="shared" si="55"/>
        <v>0</v>
      </c>
      <c r="J480" s="176">
        <f t="shared" ref="J480:J485" si="57">F480*L480</f>
        <v>0</v>
      </c>
      <c r="K480" s="179"/>
      <c r="L480" s="179"/>
    </row>
    <row r="481" spans="1:12" s="44" customFormat="1" ht="89.25" outlineLevel="1">
      <c r="A481" s="24" t="s">
        <v>502</v>
      </c>
      <c r="B481" s="43" t="s">
        <v>1114</v>
      </c>
      <c r="C481" s="47" t="s">
        <v>63</v>
      </c>
      <c r="D481" s="39">
        <v>3</v>
      </c>
      <c r="E481" s="123">
        <v>365.55463124999994</v>
      </c>
      <c r="F481" s="123">
        <v>1096.6638937499997</v>
      </c>
      <c r="G481" s="178">
        <f t="shared" si="54"/>
        <v>0</v>
      </c>
      <c r="H481" s="178">
        <f t="shared" si="56"/>
        <v>0</v>
      </c>
      <c r="I481" s="176">
        <f t="shared" si="55"/>
        <v>0</v>
      </c>
      <c r="J481" s="176">
        <f t="shared" si="57"/>
        <v>0</v>
      </c>
      <c r="K481" s="179"/>
      <c r="L481" s="179"/>
    </row>
    <row r="482" spans="1:12" s="44" customFormat="1" ht="89.25" outlineLevel="1">
      <c r="A482" s="24" t="s">
        <v>503</v>
      </c>
      <c r="B482" s="43" t="s">
        <v>997</v>
      </c>
      <c r="C482" s="20" t="s">
        <v>63</v>
      </c>
      <c r="D482" s="39">
        <v>1</v>
      </c>
      <c r="E482" s="123">
        <v>365.55463124999994</v>
      </c>
      <c r="F482" s="123">
        <v>365.55463124999994</v>
      </c>
      <c r="G482" s="178">
        <f t="shared" si="54"/>
        <v>0</v>
      </c>
      <c r="H482" s="178">
        <f t="shared" si="56"/>
        <v>0</v>
      </c>
      <c r="I482" s="176">
        <f t="shared" si="55"/>
        <v>0</v>
      </c>
      <c r="J482" s="176">
        <f t="shared" si="57"/>
        <v>0</v>
      </c>
      <c r="K482" s="179"/>
      <c r="L482" s="179"/>
    </row>
    <row r="483" spans="1:12" s="44" customFormat="1" ht="89.25" outlineLevel="1">
      <c r="A483" s="24" t="s">
        <v>504</v>
      </c>
      <c r="B483" s="43" t="s">
        <v>998</v>
      </c>
      <c r="C483" s="20" t="s">
        <v>63</v>
      </c>
      <c r="D483" s="39">
        <v>3</v>
      </c>
      <c r="E483" s="123">
        <v>424.94991875000005</v>
      </c>
      <c r="F483" s="123">
        <v>1274.8497562500002</v>
      </c>
      <c r="G483" s="178">
        <f t="shared" si="54"/>
        <v>0</v>
      </c>
      <c r="H483" s="178">
        <f t="shared" si="56"/>
        <v>0</v>
      </c>
      <c r="I483" s="176">
        <f t="shared" si="55"/>
        <v>0</v>
      </c>
      <c r="J483" s="176">
        <f t="shared" si="57"/>
        <v>0</v>
      </c>
      <c r="K483" s="179"/>
      <c r="L483" s="179"/>
    </row>
    <row r="484" spans="1:12" s="44" customFormat="1" ht="89.25" outlineLevel="1">
      <c r="A484" s="24" t="s">
        <v>505</v>
      </c>
      <c r="B484" s="43" t="s">
        <v>999</v>
      </c>
      <c r="C484" s="20" t="s">
        <v>63</v>
      </c>
      <c r="D484" s="39">
        <v>2</v>
      </c>
      <c r="E484" s="123">
        <v>1010.1696625</v>
      </c>
      <c r="F484" s="123">
        <v>2020.3393249999999</v>
      </c>
      <c r="G484" s="178">
        <f t="shared" si="54"/>
        <v>0</v>
      </c>
      <c r="H484" s="178">
        <f t="shared" si="56"/>
        <v>0</v>
      </c>
      <c r="I484" s="176">
        <f t="shared" si="55"/>
        <v>0</v>
      </c>
      <c r="J484" s="176">
        <f t="shared" si="57"/>
        <v>0</v>
      </c>
      <c r="K484" s="179"/>
      <c r="L484" s="179"/>
    </row>
    <row r="485" spans="1:12" s="44" customFormat="1" ht="51" outlineLevel="1">
      <c r="A485" s="24" t="s">
        <v>506</v>
      </c>
      <c r="B485" s="43" t="s">
        <v>1000</v>
      </c>
      <c r="C485" s="20" t="s">
        <v>63</v>
      </c>
      <c r="D485" s="39">
        <v>1</v>
      </c>
      <c r="E485" s="123">
        <v>1199.21259375</v>
      </c>
      <c r="F485" s="123">
        <v>1199.21259375</v>
      </c>
      <c r="G485" s="178">
        <f t="shared" si="54"/>
        <v>0</v>
      </c>
      <c r="H485" s="178">
        <f t="shared" si="56"/>
        <v>0</v>
      </c>
      <c r="I485" s="176">
        <f t="shared" si="55"/>
        <v>0</v>
      </c>
      <c r="J485" s="176">
        <f t="shared" si="57"/>
        <v>0</v>
      </c>
      <c r="K485" s="179"/>
      <c r="L485" s="179"/>
    </row>
    <row r="486" spans="1:12" s="44" customFormat="1" outlineLevel="1">
      <c r="A486" s="40" t="s">
        <v>178</v>
      </c>
      <c r="B486" s="41" t="s">
        <v>194</v>
      </c>
      <c r="C486" s="20"/>
      <c r="D486" s="39"/>
      <c r="E486" s="123"/>
      <c r="F486" s="123"/>
      <c r="G486" s="178"/>
      <c r="H486" s="178"/>
      <c r="I486" s="176"/>
      <c r="J486" s="176"/>
      <c r="K486" s="179"/>
      <c r="L486" s="179"/>
    </row>
    <row r="487" spans="1:12" s="44" customFormat="1" ht="51" outlineLevel="1">
      <c r="A487" s="24" t="s">
        <v>507</v>
      </c>
      <c r="B487" s="25" t="s">
        <v>994</v>
      </c>
      <c r="C487" s="20" t="s">
        <v>63</v>
      </c>
      <c r="D487" s="39">
        <v>22</v>
      </c>
      <c r="E487" s="123">
        <v>15.067462500000001</v>
      </c>
      <c r="F487" s="123">
        <v>331.48417500000005</v>
      </c>
      <c r="G487" s="178">
        <f t="shared" si="54"/>
        <v>0</v>
      </c>
      <c r="H487" s="178">
        <f t="shared" ref="H487:H504" si="58">D487*L487</f>
        <v>0</v>
      </c>
      <c r="I487" s="176">
        <f t="shared" si="55"/>
        <v>0</v>
      </c>
      <c r="J487" s="176">
        <f t="shared" ref="J487:J504" si="59">F487*L487</f>
        <v>0</v>
      </c>
      <c r="K487" s="179"/>
      <c r="L487" s="179"/>
    </row>
    <row r="488" spans="1:12" s="44" customFormat="1" ht="51" outlineLevel="1">
      <c r="A488" s="24" t="s">
        <v>508</v>
      </c>
      <c r="B488" s="25" t="s">
        <v>995</v>
      </c>
      <c r="C488" s="20" t="s">
        <v>63</v>
      </c>
      <c r="D488" s="39">
        <v>7</v>
      </c>
      <c r="E488" s="123">
        <v>15.067462500000001</v>
      </c>
      <c r="F488" s="123">
        <v>105.47223750000001</v>
      </c>
      <c r="G488" s="178">
        <f t="shared" si="54"/>
        <v>0</v>
      </c>
      <c r="H488" s="178">
        <f t="shared" si="58"/>
        <v>0</v>
      </c>
      <c r="I488" s="176">
        <f t="shared" si="55"/>
        <v>0</v>
      </c>
      <c r="J488" s="176">
        <f t="shared" si="59"/>
        <v>0</v>
      </c>
      <c r="K488" s="179"/>
      <c r="L488" s="179"/>
    </row>
    <row r="489" spans="1:12" s="44" customFormat="1" ht="51" outlineLevel="1">
      <c r="A489" s="24" t="s">
        <v>509</v>
      </c>
      <c r="B489" s="25" t="s">
        <v>996</v>
      </c>
      <c r="C489" s="20" t="s">
        <v>63</v>
      </c>
      <c r="D489" s="39">
        <v>19</v>
      </c>
      <c r="E489" s="123">
        <v>15.067462500000001</v>
      </c>
      <c r="F489" s="123">
        <v>286.28178750000001</v>
      </c>
      <c r="G489" s="178">
        <f t="shared" si="54"/>
        <v>0</v>
      </c>
      <c r="H489" s="178">
        <f t="shared" si="58"/>
        <v>0</v>
      </c>
      <c r="I489" s="176">
        <f t="shared" si="55"/>
        <v>0</v>
      </c>
      <c r="J489" s="176">
        <f t="shared" si="59"/>
        <v>0</v>
      </c>
      <c r="K489" s="179"/>
      <c r="L489" s="179"/>
    </row>
    <row r="490" spans="1:12" s="44" customFormat="1" ht="51" outlineLevel="1">
      <c r="A490" s="24" t="s">
        <v>510</v>
      </c>
      <c r="B490" s="43" t="s">
        <v>859</v>
      </c>
      <c r="C490" s="47" t="s">
        <v>63</v>
      </c>
      <c r="D490" s="39">
        <v>26</v>
      </c>
      <c r="E490" s="123">
        <v>15.067462500000001</v>
      </c>
      <c r="F490" s="123">
        <v>391.75402500000001</v>
      </c>
      <c r="G490" s="178">
        <f t="shared" si="54"/>
        <v>0</v>
      </c>
      <c r="H490" s="178">
        <f t="shared" si="58"/>
        <v>0</v>
      </c>
      <c r="I490" s="176">
        <f t="shared" si="55"/>
        <v>0</v>
      </c>
      <c r="J490" s="176">
        <f t="shared" si="59"/>
        <v>0</v>
      </c>
      <c r="K490" s="179"/>
      <c r="L490" s="179"/>
    </row>
    <row r="491" spans="1:12" s="44" customFormat="1" ht="38.25" outlineLevel="1">
      <c r="A491" s="24" t="s">
        <v>511</v>
      </c>
      <c r="B491" s="43" t="s">
        <v>942</v>
      </c>
      <c r="C491" s="47" t="s">
        <v>63</v>
      </c>
      <c r="D491" s="39">
        <v>10</v>
      </c>
      <c r="E491" s="123">
        <v>18.5657125</v>
      </c>
      <c r="F491" s="123">
        <v>185.65712500000001</v>
      </c>
      <c r="G491" s="178">
        <f t="shared" si="54"/>
        <v>0</v>
      </c>
      <c r="H491" s="178">
        <f t="shared" si="58"/>
        <v>0</v>
      </c>
      <c r="I491" s="176">
        <f t="shared" si="55"/>
        <v>0</v>
      </c>
      <c r="J491" s="176">
        <f t="shared" si="59"/>
        <v>0</v>
      </c>
      <c r="K491" s="179"/>
      <c r="L491" s="179"/>
    </row>
    <row r="492" spans="1:12" s="44" customFormat="1" ht="51" outlineLevel="1">
      <c r="A492" s="24" t="s">
        <v>512</v>
      </c>
      <c r="B492" s="25" t="s">
        <v>858</v>
      </c>
      <c r="C492" s="20" t="s">
        <v>63</v>
      </c>
      <c r="D492" s="39">
        <v>1</v>
      </c>
      <c r="E492" s="123">
        <v>23.488250000000001</v>
      </c>
      <c r="F492" s="123">
        <v>23.488250000000001</v>
      </c>
      <c r="G492" s="178">
        <f t="shared" si="54"/>
        <v>0</v>
      </c>
      <c r="H492" s="178">
        <f t="shared" si="58"/>
        <v>0</v>
      </c>
      <c r="I492" s="176">
        <f t="shared" si="55"/>
        <v>0</v>
      </c>
      <c r="J492" s="176">
        <f t="shared" si="59"/>
        <v>0</v>
      </c>
      <c r="K492" s="179"/>
      <c r="L492" s="179"/>
    </row>
    <row r="493" spans="1:12" s="44" customFormat="1" ht="38.25" outlineLevel="1">
      <c r="A493" s="24" t="s">
        <v>513</v>
      </c>
      <c r="B493" s="25" t="s">
        <v>857</v>
      </c>
      <c r="C493" s="20" t="s">
        <v>63</v>
      </c>
      <c r="D493" s="39">
        <v>1</v>
      </c>
      <c r="E493" s="123">
        <v>99.225362500000003</v>
      </c>
      <c r="F493" s="123">
        <v>99.225362500000003</v>
      </c>
      <c r="G493" s="178">
        <f t="shared" si="54"/>
        <v>0</v>
      </c>
      <c r="H493" s="178">
        <f t="shared" si="58"/>
        <v>0</v>
      </c>
      <c r="I493" s="176">
        <f t="shared" si="55"/>
        <v>0</v>
      </c>
      <c r="J493" s="176">
        <f t="shared" si="59"/>
        <v>0</v>
      </c>
      <c r="K493" s="179"/>
      <c r="L493" s="179"/>
    </row>
    <row r="494" spans="1:12" s="44" customFormat="1" ht="38.25" outlineLevel="1">
      <c r="A494" s="24" t="s">
        <v>696</v>
      </c>
      <c r="B494" s="25" t="s">
        <v>856</v>
      </c>
      <c r="C494" s="20" t="s">
        <v>63</v>
      </c>
      <c r="D494" s="39">
        <v>4</v>
      </c>
      <c r="E494" s="123">
        <v>99.225362500000003</v>
      </c>
      <c r="F494" s="123">
        <v>396.90145000000001</v>
      </c>
      <c r="G494" s="178">
        <f t="shared" si="54"/>
        <v>0</v>
      </c>
      <c r="H494" s="178">
        <f t="shared" si="58"/>
        <v>0</v>
      </c>
      <c r="I494" s="176">
        <f t="shared" si="55"/>
        <v>0</v>
      </c>
      <c r="J494" s="176">
        <f t="shared" si="59"/>
        <v>0</v>
      </c>
      <c r="K494" s="179"/>
      <c r="L494" s="179"/>
    </row>
    <row r="495" spans="1:12" s="44" customFormat="1" ht="38.25" outlineLevel="1">
      <c r="A495" s="24" t="s">
        <v>697</v>
      </c>
      <c r="B495" s="25" t="s">
        <v>852</v>
      </c>
      <c r="C495" s="20" t="s">
        <v>63</v>
      </c>
      <c r="D495" s="39">
        <v>2</v>
      </c>
      <c r="E495" s="123">
        <v>99.225362500000003</v>
      </c>
      <c r="F495" s="123">
        <v>198.45072500000001</v>
      </c>
      <c r="G495" s="178">
        <f t="shared" si="54"/>
        <v>0</v>
      </c>
      <c r="H495" s="178">
        <f t="shared" si="58"/>
        <v>0</v>
      </c>
      <c r="I495" s="176">
        <f t="shared" si="55"/>
        <v>0</v>
      </c>
      <c r="J495" s="176">
        <f t="shared" si="59"/>
        <v>0</v>
      </c>
      <c r="K495" s="179"/>
      <c r="L495" s="179"/>
    </row>
    <row r="496" spans="1:12" s="44" customFormat="1" ht="38.25" outlineLevel="1">
      <c r="A496" s="24" t="s">
        <v>698</v>
      </c>
      <c r="B496" s="25" t="s">
        <v>855</v>
      </c>
      <c r="C496" s="20" t="s">
        <v>63</v>
      </c>
      <c r="D496" s="39">
        <v>8</v>
      </c>
      <c r="E496" s="123">
        <v>133.34579375000001</v>
      </c>
      <c r="F496" s="123">
        <v>1066.7663500000001</v>
      </c>
      <c r="G496" s="178">
        <f t="shared" si="54"/>
        <v>0</v>
      </c>
      <c r="H496" s="178">
        <f t="shared" si="58"/>
        <v>0</v>
      </c>
      <c r="I496" s="176">
        <f t="shared" si="55"/>
        <v>0</v>
      </c>
      <c r="J496" s="176">
        <f t="shared" si="59"/>
        <v>0</v>
      </c>
      <c r="K496" s="179"/>
      <c r="L496" s="179"/>
    </row>
    <row r="497" spans="1:17" s="44" customFormat="1" ht="38.25" outlineLevel="1">
      <c r="A497" s="24" t="s">
        <v>699</v>
      </c>
      <c r="B497" s="43" t="s">
        <v>854</v>
      </c>
      <c r="C497" s="20" t="s">
        <v>63</v>
      </c>
      <c r="D497" s="39">
        <v>1</v>
      </c>
      <c r="E497" s="123">
        <v>601.17426250000005</v>
      </c>
      <c r="F497" s="123">
        <v>601.17426250000005</v>
      </c>
      <c r="G497" s="178">
        <f t="shared" si="54"/>
        <v>0</v>
      </c>
      <c r="H497" s="178">
        <f t="shared" si="58"/>
        <v>0</v>
      </c>
      <c r="I497" s="176">
        <f t="shared" si="55"/>
        <v>0</v>
      </c>
      <c r="J497" s="176">
        <f t="shared" si="59"/>
        <v>0</v>
      </c>
      <c r="K497" s="179"/>
      <c r="L497" s="179"/>
    </row>
    <row r="498" spans="1:17" s="44" customFormat="1" ht="38.25" outlineLevel="1">
      <c r="A498" s="24" t="s">
        <v>700</v>
      </c>
      <c r="B498" s="43" t="s">
        <v>853</v>
      </c>
      <c r="C498" s="20" t="s">
        <v>63</v>
      </c>
      <c r="D498" s="39">
        <v>1</v>
      </c>
      <c r="E498" s="123">
        <v>601.17426250000005</v>
      </c>
      <c r="F498" s="123">
        <v>601.17426250000005</v>
      </c>
      <c r="G498" s="178">
        <f t="shared" si="54"/>
        <v>0</v>
      </c>
      <c r="H498" s="178">
        <f t="shared" si="58"/>
        <v>0</v>
      </c>
      <c r="I498" s="176">
        <f t="shared" si="55"/>
        <v>0</v>
      </c>
      <c r="J498" s="176">
        <f t="shared" si="59"/>
        <v>0</v>
      </c>
      <c r="K498" s="179"/>
      <c r="L498" s="179"/>
    </row>
    <row r="499" spans="1:17" s="44" customFormat="1" outlineLevel="1">
      <c r="A499" s="24" t="s">
        <v>701</v>
      </c>
      <c r="B499" s="43" t="s">
        <v>1023</v>
      </c>
      <c r="C499" s="47" t="s">
        <v>63</v>
      </c>
      <c r="D499" s="39">
        <v>3</v>
      </c>
      <c r="E499" s="123">
        <v>299.02541250000002</v>
      </c>
      <c r="F499" s="123">
        <v>897.07623750000005</v>
      </c>
      <c r="G499" s="178">
        <f t="shared" si="54"/>
        <v>0</v>
      </c>
      <c r="H499" s="178">
        <f t="shared" si="58"/>
        <v>0</v>
      </c>
      <c r="I499" s="176">
        <f t="shared" si="55"/>
        <v>0</v>
      </c>
      <c r="J499" s="176">
        <f t="shared" si="59"/>
        <v>0</v>
      </c>
      <c r="K499" s="177"/>
      <c r="L499" s="177"/>
      <c r="M499" s="1"/>
      <c r="N499" s="1"/>
      <c r="O499" s="1"/>
      <c r="P499" s="1"/>
      <c r="Q499" s="1"/>
    </row>
    <row r="500" spans="1:17" s="44" customFormat="1" ht="25.5" outlineLevel="1">
      <c r="A500" s="24" t="s">
        <v>702</v>
      </c>
      <c r="B500" s="25" t="s">
        <v>780</v>
      </c>
      <c r="C500" s="20" t="s">
        <v>63</v>
      </c>
      <c r="D500" s="39">
        <v>3</v>
      </c>
      <c r="E500" s="123">
        <v>129.11041250000002</v>
      </c>
      <c r="F500" s="123">
        <v>387.33123750000004</v>
      </c>
      <c r="G500" s="178">
        <f t="shared" si="54"/>
        <v>0</v>
      </c>
      <c r="H500" s="178">
        <f t="shared" si="58"/>
        <v>0</v>
      </c>
      <c r="I500" s="176">
        <f t="shared" si="55"/>
        <v>0</v>
      </c>
      <c r="J500" s="176">
        <f t="shared" si="59"/>
        <v>0</v>
      </c>
      <c r="K500" s="177"/>
      <c r="L500" s="177"/>
      <c r="M500" s="1"/>
      <c r="N500" s="1"/>
      <c r="O500" s="1"/>
      <c r="P500" s="1"/>
      <c r="Q500" s="1"/>
    </row>
    <row r="501" spans="1:17" s="44" customFormat="1" ht="25.5" outlineLevel="1">
      <c r="A501" s="24" t="s">
        <v>703</v>
      </c>
      <c r="B501" s="25" t="s">
        <v>781</v>
      </c>
      <c r="C501" s="20" t="s">
        <v>63</v>
      </c>
      <c r="D501" s="39">
        <v>1</v>
      </c>
      <c r="E501" s="123">
        <v>145.27732500000002</v>
      </c>
      <c r="F501" s="123">
        <v>145.27732500000002</v>
      </c>
      <c r="G501" s="178">
        <f t="shared" si="54"/>
        <v>0</v>
      </c>
      <c r="H501" s="178">
        <f t="shared" si="58"/>
        <v>0</v>
      </c>
      <c r="I501" s="176">
        <f t="shared" si="55"/>
        <v>0</v>
      </c>
      <c r="J501" s="176">
        <f t="shared" si="59"/>
        <v>0</v>
      </c>
      <c r="K501" s="179"/>
      <c r="L501" s="179"/>
    </row>
    <row r="502" spans="1:17" s="44" customFormat="1" outlineLevel="1">
      <c r="A502" s="24" t="s">
        <v>704</v>
      </c>
      <c r="B502" s="25" t="s">
        <v>782</v>
      </c>
      <c r="C502" s="20" t="s">
        <v>63</v>
      </c>
      <c r="D502" s="39">
        <v>1</v>
      </c>
      <c r="E502" s="123">
        <v>215.61713750000001</v>
      </c>
      <c r="F502" s="123">
        <v>215.61713750000001</v>
      </c>
      <c r="G502" s="178">
        <f t="shared" si="54"/>
        <v>0</v>
      </c>
      <c r="H502" s="178">
        <f t="shared" si="58"/>
        <v>0</v>
      </c>
      <c r="I502" s="176">
        <f t="shared" si="55"/>
        <v>0</v>
      </c>
      <c r="J502" s="176">
        <f t="shared" si="59"/>
        <v>0</v>
      </c>
      <c r="K502" s="179"/>
      <c r="L502" s="179"/>
    </row>
    <row r="503" spans="1:17" s="44" customFormat="1" ht="38.25" outlineLevel="1">
      <c r="A503" s="24" t="s">
        <v>705</v>
      </c>
      <c r="B503" s="25" t="s">
        <v>851</v>
      </c>
      <c r="C503" s="20" t="s">
        <v>63</v>
      </c>
      <c r="D503" s="39">
        <v>28</v>
      </c>
      <c r="E503" s="123">
        <v>133.22085625</v>
      </c>
      <c r="F503" s="123">
        <v>3730.1839749999999</v>
      </c>
      <c r="G503" s="178">
        <f t="shared" si="54"/>
        <v>0</v>
      </c>
      <c r="H503" s="178">
        <f t="shared" si="58"/>
        <v>0</v>
      </c>
      <c r="I503" s="176">
        <f t="shared" si="55"/>
        <v>0</v>
      </c>
      <c r="J503" s="176">
        <f t="shared" si="59"/>
        <v>0</v>
      </c>
      <c r="K503" s="179"/>
      <c r="L503" s="179"/>
    </row>
    <row r="504" spans="1:17" s="44" customFormat="1" ht="38.25" outlineLevel="1">
      <c r="A504" s="24" t="s">
        <v>706</v>
      </c>
      <c r="B504" s="25" t="s">
        <v>850</v>
      </c>
      <c r="C504" s="20" t="s">
        <v>63</v>
      </c>
      <c r="D504" s="39">
        <v>8</v>
      </c>
      <c r="E504" s="123">
        <v>133.22085625</v>
      </c>
      <c r="F504" s="123">
        <v>1065.76685</v>
      </c>
      <c r="G504" s="178">
        <f t="shared" si="54"/>
        <v>0</v>
      </c>
      <c r="H504" s="178">
        <f t="shared" si="58"/>
        <v>0</v>
      </c>
      <c r="I504" s="176">
        <f t="shared" si="55"/>
        <v>0</v>
      </c>
      <c r="J504" s="176">
        <f t="shared" si="59"/>
        <v>0</v>
      </c>
      <c r="K504" s="179"/>
      <c r="L504" s="179"/>
    </row>
    <row r="505" spans="1:17" s="44" customFormat="1" outlineLevel="1">
      <c r="A505" s="40" t="s">
        <v>179</v>
      </c>
      <c r="B505" s="12" t="s">
        <v>28</v>
      </c>
      <c r="C505" s="21"/>
      <c r="D505" s="39"/>
      <c r="E505" s="123"/>
      <c r="F505" s="123"/>
      <c r="G505" s="178"/>
      <c r="H505" s="178"/>
      <c r="I505" s="176"/>
      <c r="J505" s="176"/>
      <c r="K505" s="179"/>
      <c r="L505" s="179"/>
    </row>
    <row r="506" spans="1:17" s="44" customFormat="1" ht="38.25" outlineLevel="1">
      <c r="A506" s="24" t="s">
        <v>514</v>
      </c>
      <c r="B506" s="43" t="s">
        <v>943</v>
      </c>
      <c r="C506" s="24" t="s">
        <v>76</v>
      </c>
      <c r="D506" s="39">
        <v>559.4</v>
      </c>
      <c r="E506" s="123">
        <v>4.0479750000000001</v>
      </c>
      <c r="F506" s="123">
        <v>2264.4372149999999</v>
      </c>
      <c r="G506" s="178">
        <f t="shared" si="54"/>
        <v>0</v>
      </c>
      <c r="H506" s="178">
        <f t="shared" ref="H506:H522" si="60">D506*L506</f>
        <v>0</v>
      </c>
      <c r="I506" s="176">
        <f t="shared" si="55"/>
        <v>0</v>
      </c>
      <c r="J506" s="176">
        <f t="shared" ref="J506:J522" si="61">F506*L506</f>
        <v>0</v>
      </c>
      <c r="K506" s="179"/>
      <c r="L506" s="179"/>
    </row>
    <row r="507" spans="1:17" s="44" customFormat="1" ht="38.25" outlineLevel="1">
      <c r="A507" s="24" t="s">
        <v>515</v>
      </c>
      <c r="B507" s="43" t="s">
        <v>944</v>
      </c>
      <c r="C507" s="24" t="s">
        <v>76</v>
      </c>
      <c r="D507" s="39">
        <v>298.89999999999998</v>
      </c>
      <c r="E507" s="123">
        <v>6.1844062500000003</v>
      </c>
      <c r="F507" s="123">
        <v>1848.519028125</v>
      </c>
      <c r="G507" s="178">
        <f t="shared" si="54"/>
        <v>0</v>
      </c>
      <c r="H507" s="178">
        <f t="shared" si="60"/>
        <v>0</v>
      </c>
      <c r="I507" s="176">
        <f t="shared" si="55"/>
        <v>0</v>
      </c>
      <c r="J507" s="176">
        <f t="shared" si="61"/>
        <v>0</v>
      </c>
      <c r="K507" s="179"/>
      <c r="L507" s="179"/>
    </row>
    <row r="508" spans="1:17" s="44" customFormat="1" ht="38.25" outlineLevel="1">
      <c r="A508" s="11" t="s">
        <v>516</v>
      </c>
      <c r="B508" s="43" t="s">
        <v>945</v>
      </c>
      <c r="C508" s="11" t="s">
        <v>76</v>
      </c>
      <c r="D508" s="39">
        <v>6</v>
      </c>
      <c r="E508" s="123">
        <v>6.7966000000000006</v>
      </c>
      <c r="F508" s="123">
        <v>40.779600000000002</v>
      </c>
      <c r="G508" s="178">
        <f t="shared" si="54"/>
        <v>0</v>
      </c>
      <c r="H508" s="178">
        <f t="shared" si="60"/>
        <v>0</v>
      </c>
      <c r="I508" s="176">
        <f t="shared" si="55"/>
        <v>0</v>
      </c>
      <c r="J508" s="176">
        <f t="shared" si="61"/>
        <v>0</v>
      </c>
      <c r="K508" s="179"/>
      <c r="L508" s="179"/>
    </row>
    <row r="509" spans="1:17" s="44" customFormat="1" ht="38.25" outlineLevel="1">
      <c r="A509" s="11" t="s">
        <v>517</v>
      </c>
      <c r="B509" s="43" t="s">
        <v>946</v>
      </c>
      <c r="C509" s="24" t="s">
        <v>76</v>
      </c>
      <c r="D509" s="39">
        <v>241.8</v>
      </c>
      <c r="E509" s="123">
        <v>7.8960500000000007</v>
      </c>
      <c r="F509" s="123">
        <v>1909.2648900000002</v>
      </c>
      <c r="G509" s="178">
        <f t="shared" si="54"/>
        <v>0</v>
      </c>
      <c r="H509" s="178">
        <f t="shared" si="60"/>
        <v>0</v>
      </c>
      <c r="I509" s="176">
        <f t="shared" si="55"/>
        <v>0</v>
      </c>
      <c r="J509" s="176">
        <f t="shared" si="61"/>
        <v>0</v>
      </c>
      <c r="K509" s="179"/>
      <c r="L509" s="179"/>
    </row>
    <row r="510" spans="1:17" s="44" customFormat="1" ht="38.25" outlineLevel="1">
      <c r="A510" s="24" t="s">
        <v>518</v>
      </c>
      <c r="B510" s="43" t="s">
        <v>1038</v>
      </c>
      <c r="C510" s="11" t="s">
        <v>76</v>
      </c>
      <c r="D510" s="39">
        <v>15.6</v>
      </c>
      <c r="E510" s="123">
        <v>18.378306250000001</v>
      </c>
      <c r="F510" s="123">
        <v>286.70157750000004</v>
      </c>
      <c r="G510" s="178">
        <f t="shared" si="54"/>
        <v>0</v>
      </c>
      <c r="H510" s="178">
        <f t="shared" si="60"/>
        <v>0</v>
      </c>
      <c r="I510" s="176">
        <f t="shared" si="55"/>
        <v>0</v>
      </c>
      <c r="J510" s="176">
        <f t="shared" si="61"/>
        <v>0</v>
      </c>
      <c r="K510" s="179"/>
      <c r="L510" s="179"/>
    </row>
    <row r="511" spans="1:17" s="44" customFormat="1" ht="25.5" outlineLevel="1">
      <c r="A511" s="24" t="s">
        <v>519</v>
      </c>
      <c r="B511" s="43" t="s">
        <v>1039</v>
      </c>
      <c r="C511" s="11" t="s">
        <v>76</v>
      </c>
      <c r="D511" s="39">
        <v>14.7</v>
      </c>
      <c r="E511" s="123">
        <v>25.474756250000002</v>
      </c>
      <c r="F511" s="123">
        <v>374.47891687500004</v>
      </c>
      <c r="G511" s="178">
        <f t="shared" si="54"/>
        <v>0</v>
      </c>
      <c r="H511" s="178">
        <f t="shared" si="60"/>
        <v>0</v>
      </c>
      <c r="I511" s="176">
        <f t="shared" si="55"/>
        <v>0</v>
      </c>
      <c r="J511" s="176">
        <f t="shared" si="61"/>
        <v>0</v>
      </c>
      <c r="K511" s="179"/>
      <c r="L511" s="179"/>
    </row>
    <row r="512" spans="1:17" s="44" customFormat="1" ht="38.25" outlineLevel="1">
      <c r="A512" s="11" t="s">
        <v>520</v>
      </c>
      <c r="B512" s="43" t="s">
        <v>947</v>
      </c>
      <c r="C512" s="24" t="s">
        <v>76</v>
      </c>
      <c r="D512" s="39">
        <v>164.6</v>
      </c>
      <c r="E512" s="123">
        <v>27.948518750000005</v>
      </c>
      <c r="F512" s="123">
        <v>4600.3261862500003</v>
      </c>
      <c r="G512" s="178">
        <f t="shared" si="54"/>
        <v>0</v>
      </c>
      <c r="H512" s="178">
        <f t="shared" si="60"/>
        <v>0</v>
      </c>
      <c r="I512" s="176">
        <f t="shared" si="55"/>
        <v>0</v>
      </c>
      <c r="J512" s="176">
        <f t="shared" si="61"/>
        <v>0</v>
      </c>
      <c r="K512" s="179"/>
      <c r="L512" s="179"/>
    </row>
    <row r="513" spans="1:17" ht="25.5" outlineLevel="1">
      <c r="A513" s="11" t="s">
        <v>521</v>
      </c>
      <c r="B513" s="43" t="s">
        <v>1053</v>
      </c>
      <c r="C513" s="11" t="s">
        <v>76</v>
      </c>
      <c r="D513" s="39">
        <v>68.599999999999994</v>
      </c>
      <c r="E513" s="123">
        <v>37.980999999999995</v>
      </c>
      <c r="F513" s="123">
        <v>2605.4965999999995</v>
      </c>
      <c r="G513" s="178">
        <f t="shared" si="54"/>
        <v>0</v>
      </c>
      <c r="H513" s="178">
        <f t="shared" si="60"/>
        <v>0</v>
      </c>
      <c r="I513" s="176">
        <f t="shared" si="55"/>
        <v>0</v>
      </c>
      <c r="J513" s="176">
        <f t="shared" si="61"/>
        <v>0</v>
      </c>
      <c r="K513" s="179"/>
      <c r="L513" s="179"/>
      <c r="M513" s="44"/>
      <c r="N513" s="44"/>
      <c r="O513" s="44"/>
      <c r="P513" s="44"/>
      <c r="Q513" s="44"/>
    </row>
    <row r="514" spans="1:17" ht="25.5" outlineLevel="1">
      <c r="A514" s="24" t="s">
        <v>522</v>
      </c>
      <c r="B514" s="43" t="s">
        <v>1054</v>
      </c>
      <c r="C514" s="11" t="s">
        <v>76</v>
      </c>
      <c r="D514" s="39">
        <v>2.2999999999999998</v>
      </c>
      <c r="E514" s="123">
        <v>51.511731249999997</v>
      </c>
      <c r="F514" s="123">
        <v>118.47698187499998</v>
      </c>
      <c r="G514" s="178">
        <f t="shared" si="54"/>
        <v>0</v>
      </c>
      <c r="H514" s="178">
        <f t="shared" si="60"/>
        <v>0</v>
      </c>
      <c r="I514" s="176">
        <f t="shared" si="55"/>
        <v>0</v>
      </c>
      <c r="J514" s="176">
        <f t="shared" si="61"/>
        <v>0</v>
      </c>
      <c r="K514" s="179"/>
      <c r="L514" s="179"/>
      <c r="M514" s="44"/>
      <c r="N514" s="44"/>
      <c r="O514" s="44"/>
      <c r="P514" s="44"/>
      <c r="Q514" s="44"/>
    </row>
    <row r="515" spans="1:17" s="44" customFormat="1" outlineLevel="1">
      <c r="A515" s="24" t="s">
        <v>523</v>
      </c>
      <c r="B515" s="43" t="s">
        <v>609</v>
      </c>
      <c r="C515" s="24" t="s">
        <v>76</v>
      </c>
      <c r="D515" s="39">
        <v>3.5</v>
      </c>
      <c r="E515" s="123">
        <v>70.914524999999998</v>
      </c>
      <c r="F515" s="123">
        <v>248.20083749999998</v>
      </c>
      <c r="G515" s="178">
        <f t="shared" si="54"/>
        <v>0</v>
      </c>
      <c r="H515" s="178">
        <f t="shared" si="60"/>
        <v>0</v>
      </c>
      <c r="I515" s="176">
        <f t="shared" si="55"/>
        <v>0</v>
      </c>
      <c r="J515" s="176">
        <f t="shared" si="61"/>
        <v>0</v>
      </c>
      <c r="K515" s="179"/>
      <c r="L515" s="179"/>
    </row>
    <row r="516" spans="1:17" s="44" customFormat="1" ht="25.5" outlineLevel="1">
      <c r="A516" s="11" t="s">
        <v>524</v>
      </c>
      <c r="B516" s="43" t="s">
        <v>1055</v>
      </c>
      <c r="C516" s="11" t="s">
        <v>76</v>
      </c>
      <c r="D516" s="39">
        <v>21.9</v>
      </c>
      <c r="E516" s="123">
        <v>103.67313750000001</v>
      </c>
      <c r="F516" s="123">
        <v>2270.44171125</v>
      </c>
      <c r="G516" s="178">
        <f t="shared" si="54"/>
        <v>0</v>
      </c>
      <c r="H516" s="178">
        <f t="shared" si="60"/>
        <v>0</v>
      </c>
      <c r="I516" s="176">
        <f t="shared" si="55"/>
        <v>0</v>
      </c>
      <c r="J516" s="176">
        <f t="shared" si="61"/>
        <v>0</v>
      </c>
      <c r="K516" s="179"/>
      <c r="L516" s="179"/>
    </row>
    <row r="517" spans="1:17" s="44" customFormat="1" ht="38.25" outlineLevel="1">
      <c r="A517" s="11" t="s">
        <v>525</v>
      </c>
      <c r="B517" s="43" t="s">
        <v>849</v>
      </c>
      <c r="C517" s="24" t="s">
        <v>63</v>
      </c>
      <c r="D517" s="39">
        <v>17</v>
      </c>
      <c r="E517" s="123">
        <v>154.8975125</v>
      </c>
      <c r="F517" s="123">
        <v>2633.2577125000003</v>
      </c>
      <c r="G517" s="178">
        <f t="shared" si="54"/>
        <v>0</v>
      </c>
      <c r="H517" s="178">
        <f t="shared" si="60"/>
        <v>0</v>
      </c>
      <c r="I517" s="176">
        <f t="shared" si="55"/>
        <v>0</v>
      </c>
      <c r="J517" s="176">
        <f t="shared" si="61"/>
        <v>0</v>
      </c>
      <c r="K517" s="179"/>
      <c r="L517" s="179"/>
    </row>
    <row r="518" spans="1:17" s="44" customFormat="1" ht="38.25" outlineLevel="1">
      <c r="A518" s="24" t="s">
        <v>526</v>
      </c>
      <c r="B518" s="43" t="s">
        <v>848</v>
      </c>
      <c r="C518" s="24" t="s">
        <v>63</v>
      </c>
      <c r="D518" s="39">
        <v>17</v>
      </c>
      <c r="E518" s="123">
        <v>166.57916875000001</v>
      </c>
      <c r="F518" s="123">
        <v>2831.8458687500001</v>
      </c>
      <c r="G518" s="178">
        <f t="shared" si="54"/>
        <v>0</v>
      </c>
      <c r="H518" s="178">
        <f t="shared" si="60"/>
        <v>0</v>
      </c>
      <c r="I518" s="176">
        <f t="shared" si="55"/>
        <v>0</v>
      </c>
      <c r="J518" s="176">
        <f t="shared" si="61"/>
        <v>0</v>
      </c>
      <c r="K518" s="179"/>
      <c r="L518" s="179"/>
    </row>
    <row r="519" spans="1:17" s="44" customFormat="1" ht="25.5" outlineLevel="1">
      <c r="A519" s="24" t="s">
        <v>527</v>
      </c>
      <c r="B519" s="43" t="s">
        <v>1056</v>
      </c>
      <c r="C519" s="11" t="s">
        <v>63</v>
      </c>
      <c r="D519" s="39">
        <v>2</v>
      </c>
      <c r="E519" s="123">
        <v>121.23935000000002</v>
      </c>
      <c r="F519" s="123">
        <v>242.47870000000003</v>
      </c>
      <c r="G519" s="178">
        <f t="shared" si="54"/>
        <v>0</v>
      </c>
      <c r="H519" s="178">
        <f t="shared" si="60"/>
        <v>0</v>
      </c>
      <c r="I519" s="176">
        <f t="shared" si="55"/>
        <v>0</v>
      </c>
      <c r="J519" s="176">
        <f t="shared" si="61"/>
        <v>0</v>
      </c>
      <c r="K519" s="179"/>
      <c r="L519" s="179"/>
    </row>
    <row r="520" spans="1:17" s="44" customFormat="1" ht="25.5" outlineLevel="1">
      <c r="A520" s="24" t="s">
        <v>528</v>
      </c>
      <c r="B520" s="43" t="s">
        <v>948</v>
      </c>
      <c r="C520" s="11" t="s">
        <v>63</v>
      </c>
      <c r="D520" s="39">
        <v>262</v>
      </c>
      <c r="E520" s="123">
        <v>19.540225000000003</v>
      </c>
      <c r="F520" s="123">
        <v>5119.538950000001</v>
      </c>
      <c r="G520" s="178">
        <f t="shared" si="54"/>
        <v>0</v>
      </c>
      <c r="H520" s="178">
        <f t="shared" si="60"/>
        <v>0</v>
      </c>
      <c r="I520" s="176">
        <f t="shared" si="55"/>
        <v>0</v>
      </c>
      <c r="J520" s="176">
        <f t="shared" si="61"/>
        <v>0</v>
      </c>
      <c r="K520" s="179"/>
      <c r="L520" s="179"/>
    </row>
    <row r="521" spans="1:17" s="44" customFormat="1" ht="25.5" outlineLevel="1">
      <c r="A521" s="24" t="s">
        <v>529</v>
      </c>
      <c r="B521" s="43" t="s">
        <v>950</v>
      </c>
      <c r="C521" s="11" t="s">
        <v>63</v>
      </c>
      <c r="D521" s="39">
        <v>10</v>
      </c>
      <c r="E521" s="123">
        <v>21.801593750000002</v>
      </c>
      <c r="F521" s="123">
        <v>218.01593750000001</v>
      </c>
      <c r="G521" s="178">
        <f t="shared" si="54"/>
        <v>0</v>
      </c>
      <c r="H521" s="178">
        <f t="shared" si="60"/>
        <v>0</v>
      </c>
      <c r="I521" s="176">
        <f t="shared" si="55"/>
        <v>0</v>
      </c>
      <c r="J521" s="176">
        <f t="shared" si="61"/>
        <v>0</v>
      </c>
      <c r="K521" s="179"/>
      <c r="L521" s="179"/>
    </row>
    <row r="522" spans="1:17" s="44" customFormat="1" ht="38.25" outlineLevel="1">
      <c r="A522" s="11" t="s">
        <v>530</v>
      </c>
      <c r="B522" s="43" t="s">
        <v>949</v>
      </c>
      <c r="C522" s="11" t="s">
        <v>63</v>
      </c>
      <c r="D522" s="39">
        <v>205</v>
      </c>
      <c r="E522" s="123">
        <v>7.5962000000000005</v>
      </c>
      <c r="F522" s="123">
        <v>1557.221</v>
      </c>
      <c r="G522" s="178">
        <f t="shared" si="54"/>
        <v>0</v>
      </c>
      <c r="H522" s="178">
        <f t="shared" si="60"/>
        <v>0</v>
      </c>
      <c r="I522" s="176">
        <f t="shared" si="55"/>
        <v>0</v>
      </c>
      <c r="J522" s="176">
        <f t="shared" si="61"/>
        <v>0</v>
      </c>
      <c r="K522" s="179"/>
      <c r="L522" s="179"/>
    </row>
    <row r="523" spans="1:17" s="44" customFormat="1" outlineLevel="1">
      <c r="A523" s="40" t="s">
        <v>180</v>
      </c>
      <c r="B523" s="12" t="s">
        <v>29</v>
      </c>
      <c r="C523" s="48"/>
      <c r="D523" s="39"/>
      <c r="E523" s="123"/>
      <c r="F523" s="123"/>
      <c r="G523" s="178">
        <f t="shared" si="54"/>
        <v>0</v>
      </c>
      <c r="H523" s="178"/>
      <c r="I523" s="176"/>
      <c r="J523" s="176"/>
      <c r="K523" s="179"/>
      <c r="L523" s="179"/>
    </row>
    <row r="524" spans="1:17" s="44" customFormat="1" ht="76.5" outlineLevel="1">
      <c r="A524" s="24" t="s">
        <v>531</v>
      </c>
      <c r="B524" s="43" t="s">
        <v>951</v>
      </c>
      <c r="C524" s="11" t="s">
        <v>76</v>
      </c>
      <c r="D524" s="39">
        <v>7957.1</v>
      </c>
      <c r="E524" s="123">
        <v>3.3608187500000004</v>
      </c>
      <c r="F524" s="123">
        <v>26742.370875625005</v>
      </c>
      <c r="G524" s="178">
        <f t="shared" ref="G524:G586" si="62">K524*D524</f>
        <v>0</v>
      </c>
      <c r="H524" s="178">
        <f t="shared" ref="H524:H534" si="63">D524*L524</f>
        <v>0</v>
      </c>
      <c r="I524" s="176">
        <f t="shared" ref="I524:I586" si="64">F524*K524</f>
        <v>0</v>
      </c>
      <c r="J524" s="176">
        <f t="shared" ref="J524:J534" si="65">F524*L524</f>
        <v>0</v>
      </c>
      <c r="K524" s="179"/>
      <c r="L524" s="179"/>
    </row>
    <row r="525" spans="1:17" s="44" customFormat="1" ht="76.5" outlineLevel="1">
      <c r="A525" s="24" t="s">
        <v>532</v>
      </c>
      <c r="B525" s="43" t="s">
        <v>952</v>
      </c>
      <c r="C525" s="11" t="s">
        <v>76</v>
      </c>
      <c r="D525" s="39">
        <v>502</v>
      </c>
      <c r="E525" s="123">
        <v>4.6851562500000004</v>
      </c>
      <c r="F525" s="123">
        <v>2351.9484375000002</v>
      </c>
      <c r="G525" s="178">
        <f t="shared" si="62"/>
        <v>0</v>
      </c>
      <c r="H525" s="178">
        <f t="shared" si="63"/>
        <v>0</v>
      </c>
      <c r="I525" s="176">
        <f t="shared" si="64"/>
        <v>0</v>
      </c>
      <c r="J525" s="176">
        <f t="shared" si="65"/>
        <v>0</v>
      </c>
      <c r="K525" s="179"/>
      <c r="L525" s="179"/>
    </row>
    <row r="526" spans="1:17" s="44" customFormat="1" ht="76.5" outlineLevel="1">
      <c r="A526" s="24" t="s">
        <v>533</v>
      </c>
      <c r="B526" s="43" t="s">
        <v>953</v>
      </c>
      <c r="C526" s="11" t="s">
        <v>76</v>
      </c>
      <c r="D526" s="39">
        <v>2335.3000000000002</v>
      </c>
      <c r="E526" s="123">
        <v>6.7966000000000006</v>
      </c>
      <c r="F526" s="123">
        <v>15872.099980000003</v>
      </c>
      <c r="G526" s="178">
        <f t="shared" si="62"/>
        <v>0</v>
      </c>
      <c r="H526" s="178">
        <f t="shared" si="63"/>
        <v>0</v>
      </c>
      <c r="I526" s="176">
        <f t="shared" si="64"/>
        <v>0</v>
      </c>
      <c r="J526" s="176">
        <f t="shared" si="65"/>
        <v>0</v>
      </c>
      <c r="K526" s="179"/>
      <c r="L526" s="179"/>
    </row>
    <row r="527" spans="1:17" s="44" customFormat="1" ht="76.5" outlineLevel="1">
      <c r="A527" s="24" t="s">
        <v>534</v>
      </c>
      <c r="B527" s="43" t="s">
        <v>954</v>
      </c>
      <c r="C527" s="11" t="s">
        <v>76</v>
      </c>
      <c r="D527" s="39">
        <v>602.79999999999995</v>
      </c>
      <c r="E527" s="123">
        <v>10.9695125</v>
      </c>
      <c r="F527" s="123">
        <v>6612.4221349999998</v>
      </c>
      <c r="G527" s="178">
        <f t="shared" si="62"/>
        <v>0</v>
      </c>
      <c r="H527" s="178">
        <f t="shared" si="63"/>
        <v>0</v>
      </c>
      <c r="I527" s="176">
        <f t="shared" si="64"/>
        <v>0</v>
      </c>
      <c r="J527" s="176">
        <f t="shared" si="65"/>
        <v>0</v>
      </c>
      <c r="K527" s="177"/>
      <c r="L527" s="177"/>
      <c r="M527" s="1"/>
      <c r="N527" s="1"/>
      <c r="O527" s="1"/>
      <c r="P527" s="1"/>
      <c r="Q527" s="1"/>
    </row>
    <row r="528" spans="1:17" s="44" customFormat="1" ht="76.5" outlineLevel="1">
      <c r="A528" s="24" t="s">
        <v>535</v>
      </c>
      <c r="B528" s="43" t="s">
        <v>955</v>
      </c>
      <c r="C528" s="11" t="s">
        <v>76</v>
      </c>
      <c r="D528" s="39">
        <v>267.5</v>
      </c>
      <c r="E528" s="123">
        <v>21.001993749999997</v>
      </c>
      <c r="F528" s="123">
        <v>5618.0333281249996</v>
      </c>
      <c r="G528" s="178">
        <f t="shared" si="62"/>
        <v>0</v>
      </c>
      <c r="H528" s="178">
        <f t="shared" si="63"/>
        <v>0</v>
      </c>
      <c r="I528" s="176">
        <f t="shared" si="64"/>
        <v>0</v>
      </c>
      <c r="J528" s="176">
        <f t="shared" si="65"/>
        <v>0</v>
      </c>
      <c r="K528" s="179"/>
      <c r="L528" s="179"/>
    </row>
    <row r="529" spans="1:17" s="44" customFormat="1" ht="76.5" outlineLevel="1">
      <c r="A529" s="24" t="s">
        <v>536</v>
      </c>
      <c r="B529" s="43" t="s">
        <v>956</v>
      </c>
      <c r="C529" s="11" t="s">
        <v>76</v>
      </c>
      <c r="D529" s="39">
        <v>41.4</v>
      </c>
      <c r="E529" s="123">
        <v>17.616187499999999</v>
      </c>
      <c r="F529" s="123">
        <v>729.31016249999993</v>
      </c>
      <c r="G529" s="178">
        <f t="shared" si="62"/>
        <v>0</v>
      </c>
      <c r="H529" s="178">
        <f t="shared" si="63"/>
        <v>0</v>
      </c>
      <c r="I529" s="176">
        <f t="shared" si="64"/>
        <v>0</v>
      </c>
      <c r="J529" s="176">
        <f t="shared" si="65"/>
        <v>0</v>
      </c>
      <c r="K529" s="179"/>
      <c r="L529" s="179"/>
    </row>
    <row r="530" spans="1:17" s="44" customFormat="1" ht="76.5" outlineLevel="1">
      <c r="A530" s="24" t="s">
        <v>537</v>
      </c>
      <c r="B530" s="43" t="s">
        <v>957</v>
      </c>
      <c r="C530" s="11" t="s">
        <v>76</v>
      </c>
      <c r="D530" s="39">
        <v>235.9</v>
      </c>
      <c r="E530" s="123">
        <v>22.876056249999998</v>
      </c>
      <c r="F530" s="123">
        <v>5396.4616693749995</v>
      </c>
      <c r="G530" s="178">
        <f t="shared" si="62"/>
        <v>0</v>
      </c>
      <c r="H530" s="178">
        <f t="shared" si="63"/>
        <v>0</v>
      </c>
      <c r="I530" s="176">
        <f t="shared" si="64"/>
        <v>0</v>
      </c>
      <c r="J530" s="176">
        <f t="shared" si="65"/>
        <v>0</v>
      </c>
      <c r="K530" s="179"/>
      <c r="L530" s="179"/>
    </row>
    <row r="531" spans="1:17" s="44" customFormat="1" ht="76.5" outlineLevel="1">
      <c r="A531" s="24" t="s">
        <v>538</v>
      </c>
      <c r="B531" s="43" t="s">
        <v>958</v>
      </c>
      <c r="C531" s="11" t="s">
        <v>76</v>
      </c>
      <c r="D531" s="39">
        <v>6.9</v>
      </c>
      <c r="E531" s="123">
        <v>30.447268750000003</v>
      </c>
      <c r="F531" s="123">
        <v>210.08615437500004</v>
      </c>
      <c r="G531" s="178">
        <f t="shared" si="62"/>
        <v>0</v>
      </c>
      <c r="H531" s="178">
        <f t="shared" si="63"/>
        <v>0</v>
      </c>
      <c r="I531" s="176">
        <f t="shared" si="64"/>
        <v>0</v>
      </c>
      <c r="J531" s="176">
        <f t="shared" si="65"/>
        <v>0</v>
      </c>
      <c r="K531" s="179"/>
      <c r="L531" s="179"/>
    </row>
    <row r="532" spans="1:17" s="44" customFormat="1" ht="76.5" outlineLevel="1">
      <c r="A532" s="24" t="s">
        <v>539</v>
      </c>
      <c r="B532" s="43" t="s">
        <v>959</v>
      </c>
      <c r="C532" s="11" t="s">
        <v>76</v>
      </c>
      <c r="D532" s="39">
        <v>259.8</v>
      </c>
      <c r="E532" s="123">
        <v>43.765606250000005</v>
      </c>
      <c r="F532" s="123">
        <v>11370.304503750001</v>
      </c>
      <c r="G532" s="178">
        <f t="shared" si="62"/>
        <v>0</v>
      </c>
      <c r="H532" s="178">
        <f t="shared" si="63"/>
        <v>0</v>
      </c>
      <c r="I532" s="176">
        <f t="shared" si="64"/>
        <v>0</v>
      </c>
      <c r="J532" s="176">
        <f t="shared" si="65"/>
        <v>0</v>
      </c>
      <c r="K532" s="179"/>
      <c r="L532" s="179"/>
    </row>
    <row r="533" spans="1:17" s="44" customFormat="1" ht="76.5" outlineLevel="1">
      <c r="A533" s="24" t="s">
        <v>540</v>
      </c>
      <c r="B533" s="43" t="s">
        <v>960</v>
      </c>
      <c r="C533" s="11" t="s">
        <v>76</v>
      </c>
      <c r="D533" s="39">
        <v>10.3</v>
      </c>
      <c r="E533" s="123">
        <v>58.433268750000011</v>
      </c>
      <c r="F533" s="123">
        <v>601.86266812500014</v>
      </c>
      <c r="G533" s="178">
        <f t="shared" si="62"/>
        <v>0</v>
      </c>
      <c r="H533" s="178">
        <f t="shared" si="63"/>
        <v>0</v>
      </c>
      <c r="I533" s="176">
        <f t="shared" si="64"/>
        <v>0</v>
      </c>
      <c r="J533" s="176">
        <f t="shared" si="65"/>
        <v>0</v>
      </c>
      <c r="K533" s="179"/>
      <c r="L533" s="179"/>
    </row>
    <row r="534" spans="1:17" s="44" customFormat="1" ht="51" outlineLevel="1">
      <c r="A534" s="24" t="s">
        <v>541</v>
      </c>
      <c r="B534" s="43" t="s">
        <v>847</v>
      </c>
      <c r="C534" s="24" t="s">
        <v>76</v>
      </c>
      <c r="D534" s="39">
        <v>138</v>
      </c>
      <c r="E534" s="123">
        <v>73.800581250000008</v>
      </c>
      <c r="F534" s="123">
        <v>10184.480212500001</v>
      </c>
      <c r="G534" s="178">
        <f t="shared" si="62"/>
        <v>0</v>
      </c>
      <c r="H534" s="178">
        <f t="shared" si="63"/>
        <v>0</v>
      </c>
      <c r="I534" s="176">
        <f t="shared" si="64"/>
        <v>0</v>
      </c>
      <c r="J534" s="176">
        <f t="shared" si="65"/>
        <v>0</v>
      </c>
      <c r="K534" s="179"/>
      <c r="L534" s="179"/>
    </row>
    <row r="535" spans="1:17" s="44" customFormat="1" outlineLevel="1">
      <c r="A535" s="40" t="s">
        <v>181</v>
      </c>
      <c r="B535" s="12" t="s">
        <v>386</v>
      </c>
      <c r="C535" s="24"/>
      <c r="D535" s="39"/>
      <c r="E535" s="123"/>
      <c r="F535" s="123"/>
      <c r="G535" s="178"/>
      <c r="H535" s="178"/>
      <c r="I535" s="176"/>
      <c r="J535" s="176"/>
      <c r="K535" s="179"/>
      <c r="L535" s="179"/>
    </row>
    <row r="536" spans="1:17" s="44" customFormat="1" outlineLevel="1">
      <c r="A536" s="11" t="s">
        <v>542</v>
      </c>
      <c r="B536" s="43" t="s">
        <v>391</v>
      </c>
      <c r="C536" s="11" t="s">
        <v>76</v>
      </c>
      <c r="D536" s="45">
        <v>31.3</v>
      </c>
      <c r="E536" s="123">
        <v>62.393787500000002</v>
      </c>
      <c r="F536" s="123">
        <v>1952.9255487500002</v>
      </c>
      <c r="G536" s="178">
        <f t="shared" si="62"/>
        <v>0</v>
      </c>
      <c r="H536" s="178">
        <f t="shared" ref="H536:H551" si="66">D536*L536</f>
        <v>0</v>
      </c>
      <c r="I536" s="176">
        <f t="shared" si="64"/>
        <v>0</v>
      </c>
      <c r="J536" s="176">
        <f t="shared" ref="J536:J551" si="67">F536*L536</f>
        <v>0</v>
      </c>
      <c r="K536" s="179"/>
      <c r="L536" s="179"/>
    </row>
    <row r="537" spans="1:17" s="44" customFormat="1" outlineLevel="1">
      <c r="A537" s="11" t="s">
        <v>543</v>
      </c>
      <c r="B537" s="43" t="s">
        <v>392</v>
      </c>
      <c r="C537" s="11" t="s">
        <v>76</v>
      </c>
      <c r="D537" s="45">
        <v>18.5</v>
      </c>
      <c r="E537" s="123">
        <v>67.516224999999991</v>
      </c>
      <c r="F537" s="123">
        <v>1249.0501624999999</v>
      </c>
      <c r="G537" s="178">
        <f t="shared" si="62"/>
        <v>0</v>
      </c>
      <c r="H537" s="178">
        <f t="shared" si="66"/>
        <v>0</v>
      </c>
      <c r="I537" s="176">
        <f t="shared" si="64"/>
        <v>0</v>
      </c>
      <c r="J537" s="176">
        <f t="shared" si="67"/>
        <v>0</v>
      </c>
      <c r="K537" s="179"/>
      <c r="L537" s="179"/>
    </row>
    <row r="538" spans="1:17" s="44" customFormat="1" outlineLevel="1">
      <c r="A538" s="11" t="s">
        <v>544</v>
      </c>
      <c r="B538" s="43" t="s">
        <v>393</v>
      </c>
      <c r="C538" s="11" t="s">
        <v>76</v>
      </c>
      <c r="D538" s="45">
        <v>11.5</v>
      </c>
      <c r="E538" s="123">
        <v>67.391287500000004</v>
      </c>
      <c r="F538" s="123">
        <v>774.99980625000001</v>
      </c>
      <c r="G538" s="178">
        <f t="shared" si="62"/>
        <v>0</v>
      </c>
      <c r="H538" s="178">
        <f t="shared" si="66"/>
        <v>0</v>
      </c>
      <c r="I538" s="176">
        <f t="shared" si="64"/>
        <v>0</v>
      </c>
      <c r="J538" s="176">
        <f t="shared" si="67"/>
        <v>0</v>
      </c>
      <c r="K538" s="179"/>
      <c r="L538" s="179"/>
    </row>
    <row r="539" spans="1:17" s="44" customFormat="1" outlineLevel="1">
      <c r="A539" s="11" t="s">
        <v>545</v>
      </c>
      <c r="B539" s="43" t="s">
        <v>389</v>
      </c>
      <c r="C539" s="11" t="s">
        <v>76</v>
      </c>
      <c r="D539" s="45">
        <v>36.6</v>
      </c>
      <c r="E539" s="123">
        <v>80.234862499999991</v>
      </c>
      <c r="F539" s="123">
        <v>2936.5959674999999</v>
      </c>
      <c r="G539" s="178">
        <f t="shared" si="62"/>
        <v>0</v>
      </c>
      <c r="H539" s="178">
        <f t="shared" si="66"/>
        <v>0</v>
      </c>
      <c r="I539" s="176">
        <f t="shared" si="64"/>
        <v>0</v>
      </c>
      <c r="J539" s="176">
        <f t="shared" si="67"/>
        <v>0</v>
      </c>
      <c r="K539" s="179"/>
      <c r="L539" s="179"/>
    </row>
    <row r="540" spans="1:17" s="44" customFormat="1" outlineLevel="1">
      <c r="A540" s="11" t="s">
        <v>546</v>
      </c>
      <c r="B540" s="43" t="s">
        <v>387</v>
      </c>
      <c r="C540" s="11" t="s">
        <v>76</v>
      </c>
      <c r="D540" s="45">
        <v>5.5</v>
      </c>
      <c r="E540" s="123">
        <v>102.78608125</v>
      </c>
      <c r="F540" s="123">
        <v>565.32344687499995</v>
      </c>
      <c r="G540" s="178">
        <f t="shared" si="62"/>
        <v>0</v>
      </c>
      <c r="H540" s="178">
        <f t="shared" si="66"/>
        <v>0</v>
      </c>
      <c r="I540" s="176">
        <f t="shared" si="64"/>
        <v>0</v>
      </c>
      <c r="J540" s="176">
        <f t="shared" si="67"/>
        <v>0</v>
      </c>
      <c r="K540" s="179"/>
      <c r="L540" s="179"/>
    </row>
    <row r="541" spans="1:17" outlineLevel="1">
      <c r="A541" s="11" t="s">
        <v>547</v>
      </c>
      <c r="B541" s="43" t="s">
        <v>390</v>
      </c>
      <c r="C541" s="11" t="s">
        <v>76</v>
      </c>
      <c r="D541" s="45">
        <v>5.6</v>
      </c>
      <c r="E541" s="123">
        <v>149.92500000000001</v>
      </c>
      <c r="F541" s="123">
        <v>839.58</v>
      </c>
      <c r="G541" s="178">
        <f t="shared" si="62"/>
        <v>0</v>
      </c>
      <c r="H541" s="178">
        <f t="shared" si="66"/>
        <v>0</v>
      </c>
      <c r="I541" s="176">
        <f t="shared" si="64"/>
        <v>0</v>
      </c>
      <c r="J541" s="176">
        <f t="shared" si="67"/>
        <v>0</v>
      </c>
      <c r="K541" s="179"/>
      <c r="L541" s="179"/>
      <c r="M541" s="44"/>
      <c r="N541" s="44"/>
      <c r="O541" s="44"/>
      <c r="P541" s="44"/>
      <c r="Q541" s="44"/>
    </row>
    <row r="542" spans="1:17" s="44" customFormat="1" outlineLevel="1">
      <c r="A542" s="11" t="s">
        <v>548</v>
      </c>
      <c r="B542" s="43" t="s">
        <v>388</v>
      </c>
      <c r="C542" s="11" t="s">
        <v>76</v>
      </c>
      <c r="D542" s="45">
        <v>11.1</v>
      </c>
      <c r="E542" s="123">
        <v>149.92500000000001</v>
      </c>
      <c r="F542" s="123">
        <v>1664.1675</v>
      </c>
      <c r="G542" s="178">
        <f t="shared" si="62"/>
        <v>0</v>
      </c>
      <c r="H542" s="178">
        <f t="shared" si="66"/>
        <v>0</v>
      </c>
      <c r="I542" s="176">
        <f t="shared" si="64"/>
        <v>0</v>
      </c>
      <c r="J542" s="176">
        <f t="shared" si="67"/>
        <v>0</v>
      </c>
      <c r="K542" s="179"/>
      <c r="L542" s="179"/>
    </row>
    <row r="543" spans="1:17" s="44" customFormat="1" outlineLevel="1">
      <c r="A543" s="11" t="s">
        <v>549</v>
      </c>
      <c r="B543" s="43" t="s">
        <v>395</v>
      </c>
      <c r="C543" s="11" t="s">
        <v>63</v>
      </c>
      <c r="D543" s="39">
        <v>7</v>
      </c>
      <c r="E543" s="123">
        <v>8.1209375000000001</v>
      </c>
      <c r="F543" s="123">
        <v>56.846562500000005</v>
      </c>
      <c r="G543" s="178">
        <f t="shared" si="62"/>
        <v>0</v>
      </c>
      <c r="H543" s="178">
        <f t="shared" si="66"/>
        <v>0</v>
      </c>
      <c r="I543" s="176">
        <f t="shared" si="64"/>
        <v>0</v>
      </c>
      <c r="J543" s="176">
        <f t="shared" si="67"/>
        <v>0</v>
      </c>
      <c r="K543" s="179"/>
      <c r="L543" s="179"/>
    </row>
    <row r="544" spans="1:17" s="44" customFormat="1" outlineLevel="1">
      <c r="A544" s="11" t="s">
        <v>550</v>
      </c>
      <c r="B544" s="43" t="s">
        <v>396</v>
      </c>
      <c r="C544" s="11" t="s">
        <v>63</v>
      </c>
      <c r="D544" s="39">
        <v>3</v>
      </c>
      <c r="E544" s="123">
        <v>8.1209375000000001</v>
      </c>
      <c r="F544" s="123">
        <v>24.3628125</v>
      </c>
      <c r="G544" s="178">
        <f t="shared" si="62"/>
        <v>0</v>
      </c>
      <c r="H544" s="178">
        <f t="shared" si="66"/>
        <v>0</v>
      </c>
      <c r="I544" s="176">
        <f t="shared" si="64"/>
        <v>0</v>
      </c>
      <c r="J544" s="176">
        <f t="shared" si="67"/>
        <v>0</v>
      </c>
      <c r="K544" s="179"/>
      <c r="L544" s="179"/>
    </row>
    <row r="545" spans="1:12" s="44" customFormat="1" outlineLevel="1">
      <c r="A545" s="11" t="s">
        <v>551</v>
      </c>
      <c r="B545" s="43" t="s">
        <v>397</v>
      </c>
      <c r="C545" s="11" t="s">
        <v>63</v>
      </c>
      <c r="D545" s="39">
        <v>6</v>
      </c>
      <c r="E545" s="123">
        <v>6.1219375000000014</v>
      </c>
      <c r="F545" s="123">
        <v>36.731625000000008</v>
      </c>
      <c r="G545" s="178">
        <f t="shared" si="62"/>
        <v>0</v>
      </c>
      <c r="H545" s="178">
        <f t="shared" si="66"/>
        <v>0</v>
      </c>
      <c r="I545" s="176">
        <f t="shared" si="64"/>
        <v>0</v>
      </c>
      <c r="J545" s="176">
        <f t="shared" si="67"/>
        <v>0</v>
      </c>
      <c r="K545" s="179"/>
      <c r="L545" s="179"/>
    </row>
    <row r="546" spans="1:12" s="44" customFormat="1" outlineLevel="1">
      <c r="A546" s="11" t="s">
        <v>552</v>
      </c>
      <c r="B546" s="43" t="s">
        <v>398</v>
      </c>
      <c r="C546" s="11" t="s">
        <v>63</v>
      </c>
      <c r="D546" s="39">
        <v>18</v>
      </c>
      <c r="E546" s="123">
        <v>6.1219375000000014</v>
      </c>
      <c r="F546" s="123">
        <v>110.19487500000002</v>
      </c>
      <c r="G546" s="178">
        <f t="shared" si="62"/>
        <v>0</v>
      </c>
      <c r="H546" s="178">
        <f t="shared" si="66"/>
        <v>0</v>
      </c>
      <c r="I546" s="176">
        <f t="shared" si="64"/>
        <v>0</v>
      </c>
      <c r="J546" s="176">
        <f t="shared" si="67"/>
        <v>0</v>
      </c>
      <c r="K546" s="179"/>
      <c r="L546" s="179"/>
    </row>
    <row r="547" spans="1:12" s="44" customFormat="1" outlineLevel="1">
      <c r="A547" s="11" t="s">
        <v>553</v>
      </c>
      <c r="B547" s="43" t="s">
        <v>399</v>
      </c>
      <c r="C547" s="11" t="s">
        <v>63</v>
      </c>
      <c r="D547" s="39">
        <v>22</v>
      </c>
      <c r="E547" s="123">
        <v>6.1219375000000014</v>
      </c>
      <c r="F547" s="123">
        <v>134.68262500000003</v>
      </c>
      <c r="G547" s="178">
        <f t="shared" si="62"/>
        <v>0</v>
      </c>
      <c r="H547" s="178">
        <f t="shared" si="66"/>
        <v>0</v>
      </c>
      <c r="I547" s="176">
        <f t="shared" si="64"/>
        <v>0</v>
      </c>
      <c r="J547" s="176">
        <f t="shared" si="67"/>
        <v>0</v>
      </c>
      <c r="K547" s="179"/>
      <c r="L547" s="179"/>
    </row>
    <row r="548" spans="1:12" s="44" customFormat="1" outlineLevel="1">
      <c r="A548" s="11" t="s">
        <v>554</v>
      </c>
      <c r="B548" s="43" t="s">
        <v>400</v>
      </c>
      <c r="C548" s="11" t="s">
        <v>63</v>
      </c>
      <c r="D548" s="39">
        <v>19</v>
      </c>
      <c r="E548" s="123">
        <v>6.1219375000000014</v>
      </c>
      <c r="F548" s="123">
        <v>116.31681250000003</v>
      </c>
      <c r="G548" s="178">
        <f t="shared" si="62"/>
        <v>0</v>
      </c>
      <c r="H548" s="178">
        <f t="shared" si="66"/>
        <v>0</v>
      </c>
      <c r="I548" s="176">
        <f t="shared" si="64"/>
        <v>0</v>
      </c>
      <c r="J548" s="176">
        <f t="shared" si="67"/>
        <v>0</v>
      </c>
      <c r="K548" s="179"/>
      <c r="L548" s="179"/>
    </row>
    <row r="549" spans="1:12" s="44" customFormat="1" ht="25.5" outlineLevel="1">
      <c r="A549" s="11" t="s">
        <v>555</v>
      </c>
      <c r="B549" s="43" t="s">
        <v>961</v>
      </c>
      <c r="C549" s="11" t="s">
        <v>63</v>
      </c>
      <c r="D549" s="39">
        <v>38</v>
      </c>
      <c r="E549" s="123">
        <v>7.8335812499999999</v>
      </c>
      <c r="F549" s="123">
        <v>297.67608749999999</v>
      </c>
      <c r="G549" s="178">
        <f t="shared" si="62"/>
        <v>0</v>
      </c>
      <c r="H549" s="178">
        <f t="shared" si="66"/>
        <v>0</v>
      </c>
      <c r="I549" s="176">
        <f t="shared" si="64"/>
        <v>0</v>
      </c>
      <c r="J549" s="176">
        <f t="shared" si="67"/>
        <v>0</v>
      </c>
      <c r="K549" s="179"/>
      <c r="L549" s="179"/>
    </row>
    <row r="550" spans="1:12" s="44" customFormat="1" ht="25.5" outlineLevel="1">
      <c r="A550" s="11" t="s">
        <v>556</v>
      </c>
      <c r="B550" s="43" t="s">
        <v>1057</v>
      </c>
      <c r="C550" s="11" t="s">
        <v>63</v>
      </c>
      <c r="D550" s="39">
        <v>6</v>
      </c>
      <c r="E550" s="123">
        <v>7.8335812499999999</v>
      </c>
      <c r="F550" s="123">
        <v>47.001487499999996</v>
      </c>
      <c r="G550" s="178">
        <f t="shared" si="62"/>
        <v>0</v>
      </c>
      <c r="H550" s="178">
        <f t="shared" si="66"/>
        <v>0</v>
      </c>
      <c r="I550" s="176">
        <f t="shared" si="64"/>
        <v>0</v>
      </c>
      <c r="J550" s="176">
        <f t="shared" si="67"/>
        <v>0</v>
      </c>
      <c r="K550" s="179"/>
      <c r="L550" s="179"/>
    </row>
    <row r="551" spans="1:12" s="44" customFormat="1" ht="25.5" outlineLevel="1">
      <c r="A551" s="11" t="s">
        <v>557</v>
      </c>
      <c r="B551" s="43" t="s">
        <v>962</v>
      </c>
      <c r="C551" s="11" t="s">
        <v>63</v>
      </c>
      <c r="D551" s="39">
        <v>4</v>
      </c>
      <c r="E551" s="123">
        <v>8.8455750000000002</v>
      </c>
      <c r="F551" s="123">
        <v>35.382300000000001</v>
      </c>
      <c r="G551" s="178">
        <f t="shared" si="62"/>
        <v>0</v>
      </c>
      <c r="H551" s="178">
        <f t="shared" si="66"/>
        <v>0</v>
      </c>
      <c r="I551" s="176">
        <f t="shared" si="64"/>
        <v>0</v>
      </c>
      <c r="J551" s="176">
        <f t="shared" si="67"/>
        <v>0</v>
      </c>
      <c r="K551" s="179"/>
      <c r="L551" s="179"/>
    </row>
    <row r="552" spans="1:12" s="44" customFormat="1" outlineLevel="1">
      <c r="A552" s="40" t="s">
        <v>182</v>
      </c>
      <c r="B552" s="12" t="s">
        <v>30</v>
      </c>
      <c r="C552" s="48"/>
      <c r="D552" s="39"/>
      <c r="E552" s="123"/>
      <c r="F552" s="123"/>
      <c r="G552" s="178"/>
      <c r="H552" s="178"/>
      <c r="I552" s="176"/>
      <c r="J552" s="176"/>
      <c r="K552" s="179"/>
      <c r="L552" s="179"/>
    </row>
    <row r="553" spans="1:12" s="44" customFormat="1" outlineLevel="1">
      <c r="A553" s="11" t="s">
        <v>558</v>
      </c>
      <c r="B553" s="43" t="s">
        <v>384</v>
      </c>
      <c r="C553" s="24" t="s">
        <v>63</v>
      </c>
      <c r="D553" s="39">
        <v>137</v>
      </c>
      <c r="E553" s="123">
        <v>34.670156250000005</v>
      </c>
      <c r="F553" s="123">
        <v>4749.8114062500008</v>
      </c>
      <c r="G553" s="178">
        <f t="shared" si="62"/>
        <v>0</v>
      </c>
      <c r="H553" s="178">
        <f t="shared" ref="H553:H566" si="68">D553*L553</f>
        <v>0</v>
      </c>
      <c r="I553" s="176">
        <f t="shared" si="64"/>
        <v>0</v>
      </c>
      <c r="J553" s="176">
        <f t="shared" ref="J553:J566" si="69">F553*L553</f>
        <v>0</v>
      </c>
      <c r="K553" s="179"/>
      <c r="L553" s="179"/>
    </row>
    <row r="554" spans="1:12" s="44" customFormat="1" outlineLevel="1">
      <c r="A554" s="11" t="s">
        <v>559</v>
      </c>
      <c r="B554" s="43" t="s">
        <v>385</v>
      </c>
      <c r="C554" s="24" t="s">
        <v>63</v>
      </c>
      <c r="D554" s="39">
        <v>2</v>
      </c>
      <c r="E554" s="123">
        <v>36.894043750000009</v>
      </c>
      <c r="F554" s="123">
        <v>73.788087500000017</v>
      </c>
      <c r="G554" s="178">
        <f t="shared" si="62"/>
        <v>0</v>
      </c>
      <c r="H554" s="178">
        <f t="shared" si="68"/>
        <v>0</v>
      </c>
      <c r="I554" s="176">
        <f t="shared" si="64"/>
        <v>0</v>
      </c>
      <c r="J554" s="176">
        <f t="shared" si="69"/>
        <v>0</v>
      </c>
      <c r="K554" s="179"/>
      <c r="L554" s="179"/>
    </row>
    <row r="555" spans="1:12" s="44" customFormat="1" outlineLevel="1">
      <c r="A555" s="11" t="s">
        <v>560</v>
      </c>
      <c r="B555" s="25" t="s">
        <v>605</v>
      </c>
      <c r="C555" s="24" t="s">
        <v>63</v>
      </c>
      <c r="D555" s="39">
        <v>2</v>
      </c>
      <c r="E555" s="123">
        <v>28.410787499999998</v>
      </c>
      <c r="F555" s="123">
        <v>56.821574999999996</v>
      </c>
      <c r="G555" s="178">
        <f t="shared" si="62"/>
        <v>0</v>
      </c>
      <c r="H555" s="178">
        <f t="shared" si="68"/>
        <v>0</v>
      </c>
      <c r="I555" s="176">
        <f t="shared" si="64"/>
        <v>0</v>
      </c>
      <c r="J555" s="176">
        <f t="shared" si="69"/>
        <v>0</v>
      </c>
      <c r="K555" s="179"/>
      <c r="L555" s="179"/>
    </row>
    <row r="556" spans="1:12" s="44" customFormat="1" outlineLevel="1">
      <c r="A556" s="11" t="s">
        <v>561</v>
      </c>
      <c r="B556" s="25" t="s">
        <v>608</v>
      </c>
      <c r="C556" s="24" t="s">
        <v>63</v>
      </c>
      <c r="D556" s="39">
        <v>36</v>
      </c>
      <c r="E556" s="123">
        <v>28.410787499999998</v>
      </c>
      <c r="F556" s="123">
        <v>1022.7883499999999</v>
      </c>
      <c r="G556" s="178">
        <f t="shared" si="62"/>
        <v>0</v>
      </c>
      <c r="H556" s="178">
        <f t="shared" si="68"/>
        <v>0</v>
      </c>
      <c r="I556" s="176">
        <f t="shared" si="64"/>
        <v>0</v>
      </c>
      <c r="J556" s="176">
        <f t="shared" si="69"/>
        <v>0</v>
      </c>
      <c r="K556" s="179"/>
      <c r="L556" s="179"/>
    </row>
    <row r="557" spans="1:12" s="44" customFormat="1" outlineLevel="1">
      <c r="A557" s="11" t="s">
        <v>562</v>
      </c>
      <c r="B557" s="25" t="s">
        <v>606</v>
      </c>
      <c r="C557" s="24" t="s">
        <v>63</v>
      </c>
      <c r="D557" s="39">
        <v>18</v>
      </c>
      <c r="E557" s="123">
        <v>23.013487500000004</v>
      </c>
      <c r="F557" s="123">
        <v>414.24277500000005</v>
      </c>
      <c r="G557" s="178">
        <f t="shared" si="62"/>
        <v>0</v>
      </c>
      <c r="H557" s="178">
        <f t="shared" si="68"/>
        <v>0</v>
      </c>
      <c r="I557" s="176">
        <f t="shared" si="64"/>
        <v>0</v>
      </c>
      <c r="J557" s="176">
        <f t="shared" si="69"/>
        <v>0</v>
      </c>
      <c r="K557" s="179"/>
      <c r="L557" s="179"/>
    </row>
    <row r="558" spans="1:12" s="44" customFormat="1" outlineLevel="1">
      <c r="A558" s="11" t="s">
        <v>563</v>
      </c>
      <c r="B558" s="25" t="s">
        <v>607</v>
      </c>
      <c r="C558" s="24" t="s">
        <v>63</v>
      </c>
      <c r="D558" s="39">
        <v>6</v>
      </c>
      <c r="E558" s="123">
        <v>36.531725000000002</v>
      </c>
      <c r="F558" s="123">
        <v>219.19035000000002</v>
      </c>
      <c r="G558" s="178">
        <f t="shared" si="62"/>
        <v>0</v>
      </c>
      <c r="H558" s="178">
        <f t="shared" si="68"/>
        <v>0</v>
      </c>
      <c r="I558" s="176">
        <f t="shared" si="64"/>
        <v>0</v>
      </c>
      <c r="J558" s="176">
        <f t="shared" si="69"/>
        <v>0</v>
      </c>
      <c r="K558" s="179"/>
      <c r="L558" s="179"/>
    </row>
    <row r="559" spans="1:12" s="44" customFormat="1" ht="38.25" outlineLevel="1">
      <c r="A559" s="11" t="s">
        <v>564</v>
      </c>
      <c r="B559" s="43" t="s">
        <v>1032</v>
      </c>
      <c r="C559" s="11" t="s">
        <v>63</v>
      </c>
      <c r="D559" s="39">
        <v>8</v>
      </c>
      <c r="E559" s="123">
        <v>189.05542499999999</v>
      </c>
      <c r="F559" s="123">
        <v>1512.4433999999999</v>
      </c>
      <c r="G559" s="178">
        <f t="shared" si="62"/>
        <v>0</v>
      </c>
      <c r="H559" s="178">
        <f t="shared" si="68"/>
        <v>0</v>
      </c>
      <c r="I559" s="176">
        <f t="shared" si="64"/>
        <v>0</v>
      </c>
      <c r="J559" s="176">
        <f t="shared" si="69"/>
        <v>0</v>
      </c>
      <c r="K559" s="179"/>
      <c r="L559" s="179"/>
    </row>
    <row r="560" spans="1:12" s="44" customFormat="1" ht="38.25" outlineLevel="1">
      <c r="A560" s="11" t="s">
        <v>565</v>
      </c>
      <c r="B560" s="43" t="s">
        <v>963</v>
      </c>
      <c r="C560" s="11" t="s">
        <v>63</v>
      </c>
      <c r="D560" s="39">
        <v>17</v>
      </c>
      <c r="E560" s="123">
        <v>180.13488749999999</v>
      </c>
      <c r="F560" s="123">
        <v>3062.2930874999997</v>
      </c>
      <c r="G560" s="178">
        <f t="shared" si="62"/>
        <v>0</v>
      </c>
      <c r="H560" s="178">
        <f t="shared" si="68"/>
        <v>0</v>
      </c>
      <c r="I560" s="176">
        <f t="shared" si="64"/>
        <v>0</v>
      </c>
      <c r="J560" s="176">
        <f t="shared" si="69"/>
        <v>0</v>
      </c>
      <c r="K560" s="179"/>
      <c r="L560" s="179"/>
    </row>
    <row r="561" spans="1:17" s="44" customFormat="1" ht="38.25" outlineLevel="1">
      <c r="A561" s="11" t="s">
        <v>566</v>
      </c>
      <c r="B561" s="43" t="s">
        <v>1033</v>
      </c>
      <c r="C561" s="11" t="s">
        <v>63</v>
      </c>
      <c r="D561" s="39">
        <v>103</v>
      </c>
      <c r="E561" s="123">
        <v>189.05542499999999</v>
      </c>
      <c r="F561" s="123">
        <v>19472.708774999999</v>
      </c>
      <c r="G561" s="178">
        <f t="shared" si="62"/>
        <v>0</v>
      </c>
      <c r="H561" s="178">
        <f t="shared" si="68"/>
        <v>0</v>
      </c>
      <c r="I561" s="176">
        <f t="shared" si="64"/>
        <v>0</v>
      </c>
      <c r="J561" s="176">
        <f t="shared" si="69"/>
        <v>0</v>
      </c>
      <c r="K561" s="179"/>
      <c r="L561" s="179"/>
    </row>
    <row r="562" spans="1:17" s="44" customFormat="1" ht="51">
      <c r="A562" s="11" t="s">
        <v>567</v>
      </c>
      <c r="B562" s="43" t="s">
        <v>964</v>
      </c>
      <c r="C562" s="11" t="s">
        <v>63</v>
      </c>
      <c r="D562" s="39">
        <v>40</v>
      </c>
      <c r="E562" s="123">
        <v>150.81205625000001</v>
      </c>
      <c r="F562" s="123">
        <v>6032.4822500000009</v>
      </c>
      <c r="G562" s="178">
        <f t="shared" si="62"/>
        <v>0</v>
      </c>
      <c r="H562" s="178">
        <f t="shared" si="68"/>
        <v>0</v>
      </c>
      <c r="I562" s="176">
        <f t="shared" si="64"/>
        <v>0</v>
      </c>
      <c r="J562" s="176">
        <f t="shared" si="69"/>
        <v>0</v>
      </c>
      <c r="K562" s="179"/>
      <c r="L562" s="179"/>
    </row>
    <row r="563" spans="1:17" s="44" customFormat="1" ht="51">
      <c r="A563" s="11" t="s">
        <v>568</v>
      </c>
      <c r="B563" s="43" t="s">
        <v>965</v>
      </c>
      <c r="C563" s="11" t="s">
        <v>63</v>
      </c>
      <c r="D563" s="39">
        <v>9</v>
      </c>
      <c r="E563" s="123">
        <v>208.19585000000001</v>
      </c>
      <c r="F563" s="123">
        <v>1873.7626500000001</v>
      </c>
      <c r="G563" s="178">
        <f t="shared" si="62"/>
        <v>0</v>
      </c>
      <c r="H563" s="178">
        <f t="shared" si="68"/>
        <v>0</v>
      </c>
      <c r="I563" s="176">
        <f t="shared" si="64"/>
        <v>0</v>
      </c>
      <c r="J563" s="176">
        <f t="shared" si="69"/>
        <v>0</v>
      </c>
      <c r="K563" s="179"/>
      <c r="L563" s="179"/>
    </row>
    <row r="564" spans="1:17" s="44" customFormat="1" ht="38.25">
      <c r="A564" s="11" t="s">
        <v>569</v>
      </c>
      <c r="B564" s="43" t="s">
        <v>966</v>
      </c>
      <c r="C564" s="24" t="s">
        <v>63</v>
      </c>
      <c r="D564" s="39">
        <v>4</v>
      </c>
      <c r="E564" s="123">
        <v>586.78146250000009</v>
      </c>
      <c r="F564" s="123">
        <v>2347.1258500000004</v>
      </c>
      <c r="G564" s="178">
        <f t="shared" si="62"/>
        <v>0</v>
      </c>
      <c r="H564" s="178">
        <f t="shared" si="68"/>
        <v>0</v>
      </c>
      <c r="I564" s="176">
        <f t="shared" si="64"/>
        <v>0</v>
      </c>
      <c r="J564" s="176">
        <f t="shared" si="69"/>
        <v>0</v>
      </c>
      <c r="K564" s="179"/>
      <c r="L564" s="179"/>
    </row>
    <row r="565" spans="1:17" s="44" customFormat="1" ht="38.25">
      <c r="A565" s="11" t="s">
        <v>570</v>
      </c>
      <c r="B565" s="43" t="s">
        <v>967</v>
      </c>
      <c r="C565" s="24" t="s">
        <v>63</v>
      </c>
      <c r="D565" s="39">
        <v>1</v>
      </c>
      <c r="E565" s="123">
        <v>586.78146250000009</v>
      </c>
      <c r="F565" s="123">
        <v>586.78146250000009</v>
      </c>
      <c r="G565" s="178">
        <f t="shared" si="62"/>
        <v>0</v>
      </c>
      <c r="H565" s="178">
        <f t="shared" si="68"/>
        <v>0</v>
      </c>
      <c r="I565" s="176">
        <f t="shared" si="64"/>
        <v>0</v>
      </c>
      <c r="J565" s="176">
        <f t="shared" si="69"/>
        <v>0</v>
      </c>
      <c r="K565" s="179"/>
      <c r="L565" s="179"/>
    </row>
    <row r="566" spans="1:17" s="44" customFormat="1" ht="51">
      <c r="A566" s="11" t="s">
        <v>571</v>
      </c>
      <c r="B566" s="43" t="s">
        <v>968</v>
      </c>
      <c r="C566" s="11" t="s">
        <v>63</v>
      </c>
      <c r="D566" s="39">
        <v>18</v>
      </c>
      <c r="E566" s="123">
        <v>147.03894375000002</v>
      </c>
      <c r="F566" s="123">
        <v>2646.7009875000003</v>
      </c>
      <c r="G566" s="178">
        <f t="shared" si="62"/>
        <v>0</v>
      </c>
      <c r="H566" s="178">
        <f t="shared" si="68"/>
        <v>0</v>
      </c>
      <c r="I566" s="176">
        <f t="shared" si="64"/>
        <v>0</v>
      </c>
      <c r="J566" s="176">
        <f t="shared" si="69"/>
        <v>0</v>
      </c>
      <c r="K566" s="177"/>
      <c r="L566" s="177"/>
      <c r="M566" s="1"/>
      <c r="N566" s="1"/>
      <c r="O566" s="1"/>
      <c r="P566" s="1"/>
      <c r="Q566" s="1"/>
    </row>
    <row r="567" spans="1:17" s="44" customFormat="1">
      <c r="A567" s="12"/>
      <c r="B567" s="12"/>
      <c r="C567" s="12"/>
      <c r="D567" s="160"/>
      <c r="E567" s="197">
        <v>186457.34344062497</v>
      </c>
      <c r="F567" s="197"/>
      <c r="G567" s="178"/>
      <c r="H567" s="178"/>
      <c r="I567" s="176"/>
      <c r="J567" s="176"/>
      <c r="K567" s="177"/>
      <c r="L567" s="177"/>
      <c r="M567" s="1"/>
      <c r="N567" s="1"/>
      <c r="O567" s="1"/>
      <c r="P567" s="1"/>
      <c r="Q567" s="1"/>
    </row>
    <row r="568" spans="1:17" s="44" customFormat="1">
      <c r="A568" s="47"/>
      <c r="B568" s="43"/>
      <c r="C568" s="47"/>
      <c r="D568" s="49"/>
      <c r="E568" s="10"/>
      <c r="F568" s="10"/>
      <c r="G568" s="178"/>
      <c r="H568" s="178"/>
      <c r="I568" s="176"/>
      <c r="J568" s="176"/>
      <c r="K568" s="177"/>
      <c r="L568" s="177"/>
      <c r="M568" s="1"/>
      <c r="N568" s="1"/>
      <c r="O568" s="1"/>
      <c r="P568" s="1"/>
      <c r="Q568" s="1"/>
    </row>
    <row r="569" spans="1:17" s="44" customFormat="1">
      <c r="A569" s="31">
        <v>19</v>
      </c>
      <c r="B569" s="29" t="s">
        <v>183</v>
      </c>
      <c r="C569" s="30"/>
      <c r="D569" s="56"/>
      <c r="E569" s="57"/>
      <c r="F569" s="57"/>
      <c r="G569" s="178"/>
      <c r="H569" s="178"/>
      <c r="I569" s="176"/>
      <c r="J569" s="176"/>
      <c r="K569" s="177"/>
      <c r="L569" s="177"/>
      <c r="M569" s="1"/>
      <c r="N569" s="1"/>
      <c r="O569" s="1"/>
      <c r="P569" s="1"/>
      <c r="Q569" s="1"/>
    </row>
    <row r="570" spans="1:17" s="44" customFormat="1">
      <c r="A570" s="20" t="s">
        <v>16</v>
      </c>
      <c r="B570" s="19" t="s">
        <v>381</v>
      </c>
      <c r="C570" s="20" t="s">
        <v>76</v>
      </c>
      <c r="D570" s="39">
        <v>153.38999999999999</v>
      </c>
      <c r="E570" s="123">
        <v>4.7851062500000001</v>
      </c>
      <c r="F570" s="123">
        <v>733.98744768749998</v>
      </c>
      <c r="G570" s="178">
        <f t="shared" si="62"/>
        <v>0</v>
      </c>
      <c r="H570" s="178">
        <f>D570*L570</f>
        <v>0</v>
      </c>
      <c r="I570" s="176">
        <f t="shared" si="64"/>
        <v>0</v>
      </c>
      <c r="J570" s="176">
        <f>F570*L570</f>
        <v>0</v>
      </c>
      <c r="K570" s="177"/>
      <c r="L570" s="177"/>
      <c r="M570" s="1"/>
      <c r="N570" s="1"/>
      <c r="O570" s="1"/>
      <c r="P570" s="1"/>
      <c r="Q570" s="1"/>
    </row>
    <row r="571" spans="1:17" s="44" customFormat="1">
      <c r="A571" s="20" t="s">
        <v>380</v>
      </c>
      <c r="B571" s="48" t="s">
        <v>382</v>
      </c>
      <c r="C571" s="47" t="s">
        <v>63</v>
      </c>
      <c r="D571" s="39">
        <v>23</v>
      </c>
      <c r="E571" s="123">
        <v>4.5102437500000008</v>
      </c>
      <c r="F571" s="123">
        <v>103.73560625000002</v>
      </c>
      <c r="G571" s="178">
        <f t="shared" si="62"/>
        <v>0</v>
      </c>
      <c r="H571" s="178">
        <f>D571*L571</f>
        <v>0</v>
      </c>
      <c r="I571" s="176">
        <f t="shared" si="64"/>
        <v>0</v>
      </c>
      <c r="J571" s="176">
        <f>F571*L571</f>
        <v>0</v>
      </c>
      <c r="K571" s="177"/>
      <c r="L571" s="177"/>
      <c r="M571" s="1"/>
      <c r="N571" s="1"/>
      <c r="O571" s="1"/>
      <c r="P571" s="1"/>
      <c r="Q571" s="1"/>
    </row>
    <row r="572" spans="1:17" s="44" customFormat="1">
      <c r="A572" s="20" t="s">
        <v>572</v>
      </c>
      <c r="B572" s="48" t="s">
        <v>594</v>
      </c>
      <c r="C572" s="47" t="s">
        <v>63</v>
      </c>
      <c r="D572" s="39">
        <v>28</v>
      </c>
      <c r="E572" s="123">
        <v>4.3353312500000012</v>
      </c>
      <c r="F572" s="123">
        <v>121.38927500000003</v>
      </c>
      <c r="G572" s="178">
        <f t="shared" si="62"/>
        <v>0</v>
      </c>
      <c r="H572" s="178">
        <f>D572*L572</f>
        <v>0</v>
      </c>
      <c r="I572" s="176">
        <f t="shared" si="64"/>
        <v>0</v>
      </c>
      <c r="J572" s="176">
        <f>F572*L572</f>
        <v>0</v>
      </c>
      <c r="K572" s="177"/>
      <c r="L572" s="177"/>
      <c r="M572" s="1"/>
      <c r="N572" s="1"/>
      <c r="O572" s="1"/>
      <c r="P572" s="1"/>
      <c r="Q572" s="1"/>
    </row>
    <row r="573" spans="1:17" s="44" customFormat="1">
      <c r="A573" s="20" t="s">
        <v>573</v>
      </c>
      <c r="B573" s="48" t="s">
        <v>595</v>
      </c>
      <c r="C573" s="47" t="s">
        <v>63</v>
      </c>
      <c r="D573" s="39">
        <v>7</v>
      </c>
      <c r="E573" s="123">
        <v>84.045456250000001</v>
      </c>
      <c r="F573" s="123">
        <v>588.31819374999998</v>
      </c>
      <c r="G573" s="178">
        <f t="shared" si="62"/>
        <v>0</v>
      </c>
      <c r="H573" s="178">
        <f>D573*L573</f>
        <v>0</v>
      </c>
      <c r="I573" s="176">
        <f t="shared" si="64"/>
        <v>0</v>
      </c>
      <c r="J573" s="176">
        <f>F573*L573</f>
        <v>0</v>
      </c>
      <c r="K573" s="177"/>
      <c r="L573" s="177"/>
      <c r="M573" s="1"/>
      <c r="N573" s="1"/>
      <c r="O573" s="1"/>
      <c r="P573" s="1"/>
      <c r="Q573" s="1"/>
    </row>
    <row r="574" spans="1:17" s="44" customFormat="1">
      <c r="A574" s="12"/>
      <c r="B574" s="12"/>
      <c r="C574" s="12"/>
      <c r="D574" s="160"/>
      <c r="E574" s="197">
        <v>1547.4305226874999</v>
      </c>
      <c r="F574" s="197"/>
      <c r="G574" s="178"/>
      <c r="H574" s="178"/>
      <c r="I574" s="176"/>
      <c r="J574" s="176"/>
      <c r="K574" s="177"/>
      <c r="L574" s="177"/>
      <c r="M574" s="1"/>
      <c r="N574" s="1"/>
      <c r="O574" s="1"/>
      <c r="P574" s="1"/>
      <c r="Q574" s="1"/>
    </row>
    <row r="575" spans="1:17" s="44" customFormat="1">
      <c r="A575" s="47"/>
      <c r="B575" s="43"/>
      <c r="C575" s="47"/>
      <c r="D575" s="49"/>
      <c r="E575" s="10"/>
      <c r="F575" s="10"/>
      <c r="G575" s="178"/>
      <c r="H575" s="178"/>
      <c r="I575" s="176"/>
      <c r="J575" s="176"/>
      <c r="K575" s="177"/>
      <c r="L575" s="177"/>
      <c r="M575" s="1"/>
      <c r="N575" s="1"/>
      <c r="O575" s="1"/>
      <c r="P575" s="1"/>
      <c r="Q575" s="1"/>
    </row>
    <row r="576" spans="1:17" s="44" customFormat="1">
      <c r="A576" s="31">
        <v>20</v>
      </c>
      <c r="B576" s="29" t="s">
        <v>7</v>
      </c>
      <c r="C576" s="30"/>
      <c r="D576" s="56"/>
      <c r="E576" s="57"/>
      <c r="F576" s="57"/>
      <c r="G576" s="178"/>
      <c r="H576" s="178"/>
      <c r="I576" s="176"/>
      <c r="J576" s="176"/>
      <c r="K576" s="179"/>
      <c r="L576" s="179"/>
    </row>
    <row r="577" spans="1:17" s="44" customFormat="1" outlineLevel="1">
      <c r="A577" s="33" t="s">
        <v>18</v>
      </c>
      <c r="B577" s="12" t="s">
        <v>31</v>
      </c>
      <c r="C577" s="19"/>
      <c r="D577" s="39"/>
      <c r="E577" s="53"/>
      <c r="F577" s="53"/>
      <c r="G577" s="178">
        <f t="shared" si="62"/>
        <v>0</v>
      </c>
      <c r="H577" s="178">
        <f t="shared" ref="H577:H586" si="70">D577*L577</f>
        <v>0</v>
      </c>
      <c r="I577" s="176">
        <f t="shared" si="64"/>
        <v>0</v>
      </c>
      <c r="J577" s="176">
        <f t="shared" ref="J577:J586" si="71">F577*L577</f>
        <v>0</v>
      </c>
      <c r="K577" s="179"/>
      <c r="L577" s="179"/>
    </row>
    <row r="578" spans="1:17" s="44" customFormat="1" ht="25.5" outlineLevel="1">
      <c r="A578" s="20" t="s">
        <v>574</v>
      </c>
      <c r="B578" s="43" t="s">
        <v>978</v>
      </c>
      <c r="C578" s="20" t="s">
        <v>8</v>
      </c>
      <c r="D578" s="39">
        <v>3</v>
      </c>
      <c r="E578" s="123">
        <v>613.89290000000005</v>
      </c>
      <c r="F578" s="123">
        <v>1841.6787000000002</v>
      </c>
      <c r="G578" s="178">
        <f t="shared" si="62"/>
        <v>0</v>
      </c>
      <c r="H578" s="178">
        <f t="shared" si="70"/>
        <v>0</v>
      </c>
      <c r="I578" s="176">
        <f t="shared" si="64"/>
        <v>0</v>
      </c>
      <c r="J578" s="176">
        <f t="shared" si="71"/>
        <v>0</v>
      </c>
      <c r="K578" s="179"/>
      <c r="L578" s="179"/>
    </row>
    <row r="579" spans="1:17" s="44" customFormat="1" outlineLevel="1">
      <c r="A579" s="20" t="s">
        <v>708</v>
      </c>
      <c r="B579" s="43" t="s">
        <v>872</v>
      </c>
      <c r="C579" s="47" t="s">
        <v>8</v>
      </c>
      <c r="D579" s="39">
        <v>1</v>
      </c>
      <c r="E579" s="123">
        <v>1784.9071000000004</v>
      </c>
      <c r="F579" s="123">
        <v>1784.9071000000004</v>
      </c>
      <c r="G579" s="178">
        <f t="shared" si="62"/>
        <v>0</v>
      </c>
      <c r="H579" s="178">
        <f t="shared" si="70"/>
        <v>0</v>
      </c>
      <c r="I579" s="176">
        <f t="shared" si="64"/>
        <v>0</v>
      </c>
      <c r="J579" s="176">
        <f t="shared" si="71"/>
        <v>0</v>
      </c>
      <c r="K579" s="179"/>
      <c r="L579" s="179"/>
    </row>
    <row r="580" spans="1:17" ht="25.5" outlineLevel="1">
      <c r="A580" s="20" t="s">
        <v>709</v>
      </c>
      <c r="B580" s="43" t="s">
        <v>979</v>
      </c>
      <c r="C580" s="47" t="s">
        <v>8</v>
      </c>
      <c r="D580" s="39">
        <v>2</v>
      </c>
      <c r="E580" s="123">
        <v>18.92803125</v>
      </c>
      <c r="F580" s="123">
        <v>37.8560625</v>
      </c>
      <c r="G580" s="178">
        <f t="shared" si="62"/>
        <v>0</v>
      </c>
      <c r="H580" s="178">
        <f t="shared" si="70"/>
        <v>0</v>
      </c>
      <c r="I580" s="176">
        <f t="shared" si="64"/>
        <v>0</v>
      </c>
      <c r="J580" s="176">
        <f t="shared" si="71"/>
        <v>0</v>
      </c>
      <c r="K580" s="179"/>
      <c r="L580" s="179"/>
      <c r="M580" s="44"/>
      <c r="N580" s="44"/>
      <c r="O580" s="44"/>
      <c r="P580" s="44"/>
      <c r="Q580" s="44"/>
    </row>
    <row r="581" spans="1:17" ht="25.5" outlineLevel="1">
      <c r="A581" s="20" t="s">
        <v>710</v>
      </c>
      <c r="B581" s="43" t="s">
        <v>980</v>
      </c>
      <c r="C581" s="47" t="s">
        <v>8</v>
      </c>
      <c r="D581" s="39">
        <v>1</v>
      </c>
      <c r="E581" s="123">
        <v>21.101943750000004</v>
      </c>
      <c r="F581" s="123">
        <v>21.101943750000004</v>
      </c>
      <c r="G581" s="178">
        <f t="shared" si="62"/>
        <v>0</v>
      </c>
      <c r="H581" s="178">
        <f t="shared" si="70"/>
        <v>0</v>
      </c>
      <c r="I581" s="176">
        <f t="shared" si="64"/>
        <v>0</v>
      </c>
      <c r="J581" s="176">
        <f t="shared" si="71"/>
        <v>0</v>
      </c>
      <c r="K581" s="179"/>
      <c r="L581" s="179"/>
      <c r="M581" s="44"/>
      <c r="N581" s="44"/>
      <c r="O581" s="44"/>
      <c r="P581" s="44"/>
      <c r="Q581" s="44"/>
    </row>
    <row r="582" spans="1:17" outlineLevel="1">
      <c r="A582" s="20" t="s">
        <v>711</v>
      </c>
      <c r="B582" s="43" t="s">
        <v>981</v>
      </c>
      <c r="C582" s="47" t="s">
        <v>8</v>
      </c>
      <c r="D582" s="39">
        <v>2</v>
      </c>
      <c r="E582" s="123">
        <v>21.101943750000004</v>
      </c>
      <c r="F582" s="123">
        <v>42.203887500000008</v>
      </c>
      <c r="G582" s="178">
        <f t="shared" si="62"/>
        <v>0</v>
      </c>
      <c r="H582" s="178">
        <f t="shared" si="70"/>
        <v>0</v>
      </c>
      <c r="I582" s="176">
        <f t="shared" si="64"/>
        <v>0</v>
      </c>
      <c r="J582" s="176">
        <f t="shared" si="71"/>
        <v>0</v>
      </c>
      <c r="K582" s="179"/>
      <c r="L582" s="179"/>
      <c r="M582" s="44"/>
      <c r="N582" s="44"/>
      <c r="O582" s="44"/>
      <c r="P582" s="44"/>
      <c r="Q582" s="44"/>
    </row>
    <row r="583" spans="1:17" ht="25.5" outlineLevel="1">
      <c r="A583" s="20" t="s">
        <v>712</v>
      </c>
      <c r="B583" s="43" t="s">
        <v>982</v>
      </c>
      <c r="C583" s="47" t="s">
        <v>8</v>
      </c>
      <c r="D583" s="39">
        <v>1</v>
      </c>
      <c r="E583" s="123">
        <v>21.101943750000004</v>
      </c>
      <c r="F583" s="123">
        <v>21.101943750000004</v>
      </c>
      <c r="G583" s="178">
        <f t="shared" si="62"/>
        <v>0</v>
      </c>
      <c r="H583" s="178">
        <f t="shared" si="70"/>
        <v>0</v>
      </c>
      <c r="I583" s="176">
        <f t="shared" si="64"/>
        <v>0</v>
      </c>
      <c r="J583" s="176">
        <f t="shared" si="71"/>
        <v>0</v>
      </c>
      <c r="K583" s="179"/>
      <c r="L583" s="179"/>
      <c r="M583" s="44"/>
      <c r="N583" s="44"/>
      <c r="O583" s="44"/>
      <c r="P583" s="44"/>
      <c r="Q583" s="44"/>
    </row>
    <row r="584" spans="1:17" ht="25.5" outlineLevel="1">
      <c r="A584" s="20" t="s">
        <v>713</v>
      </c>
      <c r="B584" s="43" t="s">
        <v>983</v>
      </c>
      <c r="C584" s="20" t="s">
        <v>8</v>
      </c>
      <c r="D584" s="39">
        <v>2</v>
      </c>
      <c r="E584" s="123">
        <v>52.736118750000003</v>
      </c>
      <c r="F584" s="123">
        <v>105.47223750000001</v>
      </c>
      <c r="G584" s="178">
        <f t="shared" si="62"/>
        <v>0</v>
      </c>
      <c r="H584" s="178">
        <f t="shared" si="70"/>
        <v>0</v>
      </c>
      <c r="I584" s="176">
        <f t="shared" si="64"/>
        <v>0</v>
      </c>
      <c r="J584" s="176">
        <f t="shared" si="71"/>
        <v>0</v>
      </c>
      <c r="K584" s="179"/>
      <c r="L584" s="179"/>
      <c r="M584" s="44"/>
      <c r="N584" s="44"/>
      <c r="O584" s="44"/>
      <c r="P584" s="44"/>
      <c r="Q584" s="44"/>
    </row>
    <row r="585" spans="1:17" ht="25.5" outlineLevel="1">
      <c r="A585" s="20" t="s">
        <v>714</v>
      </c>
      <c r="B585" s="43" t="s">
        <v>984</v>
      </c>
      <c r="C585" s="20" t="s">
        <v>8</v>
      </c>
      <c r="D585" s="39">
        <v>2</v>
      </c>
      <c r="E585" s="123">
        <v>58.045962500000002</v>
      </c>
      <c r="F585" s="123">
        <v>116.091925</v>
      </c>
      <c r="G585" s="178">
        <f t="shared" si="62"/>
        <v>0</v>
      </c>
      <c r="H585" s="178">
        <f t="shared" si="70"/>
        <v>0</v>
      </c>
      <c r="I585" s="176">
        <f t="shared" si="64"/>
        <v>0</v>
      </c>
      <c r="J585" s="176">
        <f t="shared" si="71"/>
        <v>0</v>
      </c>
      <c r="K585" s="179"/>
      <c r="L585" s="179"/>
      <c r="M585" s="44"/>
      <c r="N585" s="44"/>
      <c r="O585" s="44"/>
      <c r="P585" s="44"/>
      <c r="Q585" s="44"/>
    </row>
    <row r="586" spans="1:17" outlineLevel="1">
      <c r="A586" s="20" t="s">
        <v>715</v>
      </c>
      <c r="B586" s="43" t="s">
        <v>601</v>
      </c>
      <c r="C586" s="47" t="s">
        <v>8</v>
      </c>
      <c r="D586" s="39">
        <v>1</v>
      </c>
      <c r="E586" s="123">
        <v>474.76249999999999</v>
      </c>
      <c r="F586" s="123">
        <v>474.76249999999999</v>
      </c>
      <c r="G586" s="178">
        <f t="shared" si="62"/>
        <v>0</v>
      </c>
      <c r="H586" s="178">
        <f t="shared" si="70"/>
        <v>0</v>
      </c>
      <c r="I586" s="176">
        <f t="shared" si="64"/>
        <v>0</v>
      </c>
      <c r="J586" s="176">
        <f t="shared" si="71"/>
        <v>0</v>
      </c>
      <c r="K586" s="179"/>
      <c r="L586" s="179"/>
      <c r="M586" s="44"/>
      <c r="N586" s="44"/>
      <c r="O586" s="44"/>
      <c r="P586" s="44"/>
      <c r="Q586" s="44"/>
    </row>
    <row r="587" spans="1:17" outlineLevel="1">
      <c r="A587" s="33" t="s">
        <v>111</v>
      </c>
      <c r="B587" s="12" t="s">
        <v>32</v>
      </c>
      <c r="C587" s="48"/>
      <c r="D587" s="39"/>
      <c r="E587" s="123"/>
      <c r="F587" s="123"/>
      <c r="G587" s="178"/>
      <c r="H587" s="178"/>
      <c r="I587" s="176"/>
      <c r="J587" s="176"/>
      <c r="K587" s="179"/>
      <c r="L587" s="179"/>
      <c r="M587" s="44"/>
      <c r="N587" s="44"/>
      <c r="O587" s="44"/>
      <c r="P587" s="44"/>
      <c r="Q587" s="44"/>
    </row>
    <row r="588" spans="1:17" ht="25.5" outlineLevel="1">
      <c r="A588" s="47" t="s">
        <v>575</v>
      </c>
      <c r="B588" s="43" t="s">
        <v>993</v>
      </c>
      <c r="C588" s="20" t="s">
        <v>76</v>
      </c>
      <c r="D588" s="39">
        <v>1268.5</v>
      </c>
      <c r="E588" s="123">
        <v>10.4197875</v>
      </c>
      <c r="F588" s="123">
        <v>13217.500443749999</v>
      </c>
      <c r="G588" s="178">
        <f t="shared" ref="G588:G649" si="72">K588*D588</f>
        <v>0</v>
      </c>
      <c r="H588" s="178">
        <f>D588*L588</f>
        <v>0</v>
      </c>
      <c r="I588" s="176">
        <f t="shared" ref="I588:I649" si="73">F588*K588</f>
        <v>0</v>
      </c>
      <c r="J588" s="176">
        <f>F588*L588</f>
        <v>0</v>
      </c>
      <c r="K588" s="179"/>
      <c r="L588" s="179"/>
      <c r="M588" s="44"/>
      <c r="N588" s="44"/>
      <c r="O588" s="44"/>
      <c r="P588" s="44"/>
      <c r="Q588" s="44"/>
    </row>
    <row r="589" spans="1:17" ht="25.5" outlineLevel="1">
      <c r="A589" s="47" t="s">
        <v>576</v>
      </c>
      <c r="B589" s="43" t="s">
        <v>992</v>
      </c>
      <c r="C589" s="20" t="s">
        <v>76</v>
      </c>
      <c r="D589" s="39">
        <v>341</v>
      </c>
      <c r="E589" s="123">
        <v>9.2578687500000019</v>
      </c>
      <c r="F589" s="123">
        <v>3156.9332437500007</v>
      </c>
      <c r="G589" s="178">
        <f t="shared" si="72"/>
        <v>0</v>
      </c>
      <c r="H589" s="178">
        <f>D589*L589</f>
        <v>0</v>
      </c>
      <c r="I589" s="176">
        <f t="shared" si="73"/>
        <v>0</v>
      </c>
      <c r="J589" s="176">
        <f>F589*L589</f>
        <v>0</v>
      </c>
      <c r="K589" s="179"/>
      <c r="L589" s="179"/>
      <c r="M589" s="44"/>
      <c r="N589" s="44"/>
      <c r="O589" s="44"/>
      <c r="P589" s="44"/>
      <c r="Q589" s="44"/>
    </row>
    <row r="590" spans="1:17" s="44" customFormat="1" outlineLevel="1">
      <c r="A590" s="33" t="s">
        <v>112</v>
      </c>
      <c r="B590" s="12" t="s">
        <v>33</v>
      </c>
      <c r="C590" s="48"/>
      <c r="D590" s="39"/>
      <c r="E590" s="123"/>
      <c r="F590" s="123"/>
      <c r="G590" s="178"/>
      <c r="H590" s="178"/>
      <c r="I590" s="176"/>
      <c r="J590" s="176"/>
      <c r="K590" s="179"/>
      <c r="L590" s="179"/>
    </row>
    <row r="591" spans="1:17" s="44" customFormat="1" ht="25.5" outlineLevel="1">
      <c r="A591" s="20" t="s">
        <v>577</v>
      </c>
      <c r="B591" s="43" t="s">
        <v>1047</v>
      </c>
      <c r="C591" s="47" t="s">
        <v>8</v>
      </c>
      <c r="D591" s="39">
        <v>35</v>
      </c>
      <c r="E591" s="123">
        <v>32.208887500000003</v>
      </c>
      <c r="F591" s="123">
        <v>1127.3110625000002</v>
      </c>
      <c r="G591" s="178">
        <f t="shared" si="72"/>
        <v>0</v>
      </c>
      <c r="H591" s="178">
        <f>D591*L591</f>
        <v>0</v>
      </c>
      <c r="I591" s="176">
        <f t="shared" si="73"/>
        <v>0</v>
      </c>
      <c r="J591" s="176">
        <f>F591*L591</f>
        <v>0</v>
      </c>
      <c r="K591" s="179"/>
      <c r="L591" s="179"/>
    </row>
    <row r="592" spans="1:17" s="44" customFormat="1" outlineLevel="1">
      <c r="A592" s="33" t="s">
        <v>113</v>
      </c>
      <c r="B592" s="12" t="s">
        <v>34</v>
      </c>
      <c r="C592" s="48"/>
      <c r="D592" s="39"/>
      <c r="E592" s="123"/>
      <c r="F592" s="123"/>
      <c r="G592" s="178"/>
      <c r="H592" s="178"/>
      <c r="I592" s="176"/>
      <c r="J592" s="176"/>
      <c r="K592" s="179"/>
      <c r="L592" s="179"/>
    </row>
    <row r="593" spans="1:17" s="44" customFormat="1" ht="25.5" outlineLevel="1">
      <c r="A593" s="20" t="s">
        <v>578</v>
      </c>
      <c r="B593" s="43" t="s">
        <v>991</v>
      </c>
      <c r="C593" s="47" t="s">
        <v>8</v>
      </c>
      <c r="D593" s="39">
        <v>28</v>
      </c>
      <c r="E593" s="123">
        <v>37.368806250000006</v>
      </c>
      <c r="F593" s="123">
        <v>1046.326575</v>
      </c>
      <c r="G593" s="178">
        <f t="shared" si="72"/>
        <v>0</v>
      </c>
      <c r="H593" s="178">
        <f>D593*L593</f>
        <v>0</v>
      </c>
      <c r="I593" s="176">
        <f t="shared" si="73"/>
        <v>0</v>
      </c>
      <c r="J593" s="176">
        <f>F593*L593</f>
        <v>0</v>
      </c>
      <c r="K593" s="177"/>
      <c r="L593" s="177"/>
      <c r="M593" s="1"/>
      <c r="N593" s="1"/>
      <c r="O593" s="1"/>
      <c r="P593" s="1"/>
      <c r="Q593" s="1"/>
    </row>
    <row r="594" spans="1:17" s="44" customFormat="1" outlineLevel="1">
      <c r="A594" s="20" t="s">
        <v>716</v>
      </c>
      <c r="B594" s="43" t="s">
        <v>598</v>
      </c>
      <c r="C594" s="47" t="s">
        <v>8</v>
      </c>
      <c r="D594" s="39">
        <v>14</v>
      </c>
      <c r="E594" s="123">
        <v>1.749125</v>
      </c>
      <c r="F594" s="123">
        <v>24.487750000000002</v>
      </c>
      <c r="G594" s="178">
        <f t="shared" si="72"/>
        <v>0</v>
      </c>
      <c r="H594" s="178">
        <f>D594*L594</f>
        <v>0</v>
      </c>
      <c r="I594" s="176">
        <f t="shared" si="73"/>
        <v>0</v>
      </c>
      <c r="J594" s="176">
        <f>F594*L594</f>
        <v>0</v>
      </c>
      <c r="K594" s="177"/>
      <c r="L594" s="177"/>
      <c r="M594" s="1"/>
      <c r="N594" s="1"/>
      <c r="O594" s="1"/>
      <c r="P594" s="1"/>
      <c r="Q594" s="1"/>
    </row>
    <row r="595" spans="1:17" s="44" customFormat="1" ht="25.5" outlineLevel="1">
      <c r="A595" s="20" t="s">
        <v>717</v>
      </c>
      <c r="B595" s="43" t="s">
        <v>846</v>
      </c>
      <c r="C595" s="47" t="s">
        <v>8</v>
      </c>
      <c r="D595" s="39">
        <v>1</v>
      </c>
      <c r="E595" s="123">
        <v>605.49710000000005</v>
      </c>
      <c r="F595" s="123">
        <v>605.49710000000005</v>
      </c>
      <c r="G595" s="178">
        <f t="shared" si="72"/>
        <v>0</v>
      </c>
      <c r="H595" s="178">
        <f>D595*L595</f>
        <v>0</v>
      </c>
      <c r="I595" s="176">
        <f t="shared" si="73"/>
        <v>0</v>
      </c>
      <c r="J595" s="176">
        <f>F595*L595</f>
        <v>0</v>
      </c>
      <c r="K595" s="177"/>
      <c r="L595" s="177"/>
      <c r="M595" s="1"/>
      <c r="N595" s="1"/>
      <c r="O595" s="1"/>
      <c r="P595" s="1"/>
      <c r="Q595" s="1"/>
    </row>
    <row r="596" spans="1:17" s="44" customFormat="1" outlineLevel="1">
      <c r="A596" s="33" t="s">
        <v>114</v>
      </c>
      <c r="B596" s="12" t="s">
        <v>35</v>
      </c>
      <c r="C596" s="48"/>
      <c r="D596" s="39"/>
      <c r="E596" s="123"/>
      <c r="F596" s="123"/>
      <c r="G596" s="178"/>
      <c r="H596" s="178"/>
      <c r="I596" s="176"/>
      <c r="J596" s="176"/>
      <c r="K596" s="177"/>
      <c r="L596" s="177"/>
      <c r="M596" s="1"/>
      <c r="N596" s="1"/>
      <c r="O596" s="1"/>
      <c r="P596" s="1"/>
      <c r="Q596" s="1"/>
    </row>
    <row r="597" spans="1:17" s="44" customFormat="1" ht="38.25" outlineLevel="1">
      <c r="A597" s="20" t="s">
        <v>579</v>
      </c>
      <c r="B597" s="43" t="s">
        <v>1052</v>
      </c>
      <c r="C597" s="47" t="s">
        <v>8</v>
      </c>
      <c r="D597" s="39">
        <v>5</v>
      </c>
      <c r="E597" s="123">
        <v>89.417768750000008</v>
      </c>
      <c r="F597" s="123">
        <v>447.08884375000002</v>
      </c>
      <c r="G597" s="178">
        <f t="shared" si="72"/>
        <v>0</v>
      </c>
      <c r="H597" s="178">
        <f>D597*L597</f>
        <v>0</v>
      </c>
      <c r="I597" s="176">
        <f t="shared" si="73"/>
        <v>0</v>
      </c>
      <c r="J597" s="176">
        <f>F597*L597</f>
        <v>0</v>
      </c>
      <c r="K597" s="177"/>
      <c r="L597" s="177"/>
      <c r="M597" s="1"/>
      <c r="N597" s="1"/>
      <c r="O597" s="1"/>
      <c r="P597" s="1"/>
      <c r="Q597" s="1"/>
    </row>
    <row r="598" spans="1:17" s="44" customFormat="1" ht="25.5" outlineLevel="1">
      <c r="A598" s="20" t="s">
        <v>718</v>
      </c>
      <c r="B598" s="43" t="s">
        <v>969</v>
      </c>
      <c r="C598" s="47" t="s">
        <v>8</v>
      </c>
      <c r="D598" s="39">
        <v>41</v>
      </c>
      <c r="E598" s="123">
        <v>19.540225000000003</v>
      </c>
      <c r="F598" s="123">
        <v>801.14922500000011</v>
      </c>
      <c r="G598" s="178">
        <f t="shared" si="72"/>
        <v>0</v>
      </c>
      <c r="H598" s="178">
        <f>D598*L598</f>
        <v>0</v>
      </c>
      <c r="I598" s="176">
        <f t="shared" si="73"/>
        <v>0</v>
      </c>
      <c r="J598" s="176">
        <f>F598*L598</f>
        <v>0</v>
      </c>
      <c r="K598" s="177"/>
      <c r="L598" s="177"/>
      <c r="M598" s="1"/>
      <c r="N598" s="1"/>
      <c r="O598" s="1"/>
      <c r="P598" s="1"/>
      <c r="Q598" s="1"/>
    </row>
    <row r="599" spans="1:17" s="44" customFormat="1" outlineLevel="1">
      <c r="A599" s="33" t="s">
        <v>115</v>
      </c>
      <c r="B599" s="12" t="s">
        <v>28</v>
      </c>
      <c r="C599" s="10"/>
      <c r="D599" s="39"/>
      <c r="E599" s="123"/>
      <c r="F599" s="123"/>
      <c r="G599" s="178"/>
      <c r="H599" s="178"/>
      <c r="I599" s="176"/>
      <c r="J599" s="176"/>
      <c r="K599" s="179"/>
      <c r="L599" s="179"/>
    </row>
    <row r="600" spans="1:17" s="44" customFormat="1" ht="38.25" outlineLevel="1">
      <c r="A600" s="20" t="s">
        <v>580</v>
      </c>
      <c r="B600" s="48" t="s">
        <v>970</v>
      </c>
      <c r="C600" s="47" t="s">
        <v>76</v>
      </c>
      <c r="D600" s="39">
        <v>1.3</v>
      </c>
      <c r="E600" s="123">
        <v>7.8960500000000007</v>
      </c>
      <c r="F600" s="123">
        <v>10.264865</v>
      </c>
      <c r="G600" s="178">
        <f t="shared" si="72"/>
        <v>0</v>
      </c>
      <c r="H600" s="178">
        <f t="shared" ref="H600:H605" si="74">D600*L600</f>
        <v>0</v>
      </c>
      <c r="I600" s="176">
        <f t="shared" si="73"/>
        <v>0</v>
      </c>
      <c r="J600" s="176">
        <f t="shared" ref="J600:J605" si="75">F600*L600</f>
        <v>0</v>
      </c>
      <c r="K600" s="179"/>
      <c r="L600" s="179"/>
    </row>
    <row r="601" spans="1:17" s="44" customFormat="1" ht="38.25" outlineLevel="1">
      <c r="A601" s="20" t="s">
        <v>581</v>
      </c>
      <c r="B601" s="48" t="s">
        <v>971</v>
      </c>
      <c r="C601" s="47" t="s">
        <v>76</v>
      </c>
      <c r="D601" s="39">
        <v>119.3</v>
      </c>
      <c r="E601" s="123">
        <v>6.1844062500000003</v>
      </c>
      <c r="F601" s="123">
        <v>737.79966562499999</v>
      </c>
      <c r="G601" s="178">
        <f t="shared" si="72"/>
        <v>0</v>
      </c>
      <c r="H601" s="178">
        <f t="shared" si="74"/>
        <v>0</v>
      </c>
      <c r="I601" s="176">
        <f t="shared" si="73"/>
        <v>0</v>
      </c>
      <c r="J601" s="176">
        <f t="shared" si="75"/>
        <v>0</v>
      </c>
      <c r="K601" s="179"/>
      <c r="L601" s="179"/>
    </row>
    <row r="602" spans="1:17" s="44" customFormat="1" outlineLevel="1">
      <c r="A602" s="47" t="s">
        <v>582</v>
      </c>
      <c r="B602" s="43" t="s">
        <v>597</v>
      </c>
      <c r="C602" s="47" t="s">
        <v>76</v>
      </c>
      <c r="D602" s="39">
        <v>50.4</v>
      </c>
      <c r="E602" s="123">
        <v>27.948518750000005</v>
      </c>
      <c r="F602" s="123">
        <v>1408.6053450000002</v>
      </c>
      <c r="G602" s="178">
        <f t="shared" si="72"/>
        <v>0</v>
      </c>
      <c r="H602" s="178">
        <f t="shared" si="74"/>
        <v>0</v>
      </c>
      <c r="I602" s="176">
        <f t="shared" si="73"/>
        <v>0</v>
      </c>
      <c r="J602" s="176">
        <f t="shared" si="75"/>
        <v>0</v>
      </c>
      <c r="K602" s="179"/>
      <c r="L602" s="179"/>
    </row>
    <row r="603" spans="1:17" s="44" customFormat="1" ht="51" outlineLevel="1">
      <c r="A603" s="20" t="s">
        <v>583</v>
      </c>
      <c r="B603" s="43" t="s">
        <v>972</v>
      </c>
      <c r="C603" s="47" t="s">
        <v>76</v>
      </c>
      <c r="D603" s="39">
        <v>4.0999999999999996</v>
      </c>
      <c r="E603" s="123">
        <v>46.476750000000003</v>
      </c>
      <c r="F603" s="123">
        <v>190.554675</v>
      </c>
      <c r="G603" s="178">
        <f t="shared" si="72"/>
        <v>0</v>
      </c>
      <c r="H603" s="178">
        <f t="shared" si="74"/>
        <v>0</v>
      </c>
      <c r="I603" s="176">
        <f t="shared" si="73"/>
        <v>0</v>
      </c>
      <c r="J603" s="176">
        <f t="shared" si="75"/>
        <v>0</v>
      </c>
      <c r="K603" s="179"/>
      <c r="L603" s="179"/>
    </row>
    <row r="604" spans="1:17" s="44" customFormat="1" outlineLevel="1">
      <c r="A604" s="20" t="s">
        <v>719</v>
      </c>
      <c r="B604" s="43" t="s">
        <v>600</v>
      </c>
      <c r="C604" s="47" t="s">
        <v>76</v>
      </c>
      <c r="D604" s="39">
        <v>22</v>
      </c>
      <c r="E604" s="123">
        <v>51.38679375000001</v>
      </c>
      <c r="F604" s="123">
        <v>1130.5094625000002</v>
      </c>
      <c r="G604" s="178">
        <f t="shared" si="72"/>
        <v>0</v>
      </c>
      <c r="H604" s="178">
        <f t="shared" si="74"/>
        <v>0</v>
      </c>
      <c r="I604" s="176">
        <f t="shared" si="73"/>
        <v>0</v>
      </c>
      <c r="J604" s="176">
        <f t="shared" si="75"/>
        <v>0</v>
      </c>
      <c r="K604" s="179"/>
      <c r="L604" s="179"/>
    </row>
    <row r="605" spans="1:17" s="44" customFormat="1" ht="38.25" outlineLevel="1">
      <c r="A605" s="20" t="s">
        <v>720</v>
      </c>
      <c r="B605" s="43" t="s">
        <v>973</v>
      </c>
      <c r="C605" s="47" t="s">
        <v>76</v>
      </c>
      <c r="D605" s="39">
        <v>77.739999999999995</v>
      </c>
      <c r="E605" s="123">
        <v>62.393787500000002</v>
      </c>
      <c r="F605" s="123">
        <v>4850.4930402499995</v>
      </c>
      <c r="G605" s="178">
        <f t="shared" si="72"/>
        <v>0</v>
      </c>
      <c r="H605" s="178">
        <f t="shared" si="74"/>
        <v>0</v>
      </c>
      <c r="I605" s="176">
        <f t="shared" si="73"/>
        <v>0</v>
      </c>
      <c r="J605" s="176">
        <f t="shared" si="75"/>
        <v>0</v>
      </c>
      <c r="K605" s="179"/>
      <c r="L605" s="179"/>
    </row>
    <row r="606" spans="1:17" s="44" customFormat="1" outlineLevel="1">
      <c r="A606" s="12"/>
      <c r="B606" s="12"/>
      <c r="C606" s="12"/>
      <c r="D606" s="160"/>
      <c r="E606" s="197">
        <v>33199.697597125007</v>
      </c>
      <c r="F606" s="197"/>
      <c r="G606" s="178"/>
      <c r="H606" s="178"/>
      <c r="I606" s="176"/>
      <c r="J606" s="176"/>
      <c r="K606" s="179"/>
      <c r="L606" s="179"/>
    </row>
    <row r="607" spans="1:17">
      <c r="A607" s="47"/>
      <c r="B607" s="43"/>
      <c r="C607" s="47"/>
      <c r="D607" s="49"/>
      <c r="E607" s="10"/>
      <c r="F607" s="10"/>
      <c r="G607" s="178"/>
      <c r="H607" s="178"/>
      <c r="I607" s="176"/>
      <c r="J607" s="176"/>
      <c r="K607" s="179"/>
      <c r="L607" s="179"/>
      <c r="M607" s="44"/>
      <c r="N607" s="44"/>
      <c r="O607" s="44"/>
      <c r="P607" s="44"/>
      <c r="Q607" s="44"/>
    </row>
    <row r="608" spans="1:17">
      <c r="A608" s="31">
        <v>21</v>
      </c>
      <c r="B608" s="157" t="s">
        <v>145</v>
      </c>
      <c r="C608" s="31"/>
      <c r="D608" s="52"/>
      <c r="E608" s="54"/>
      <c r="F608" s="54"/>
      <c r="G608" s="178"/>
      <c r="H608" s="178"/>
      <c r="I608" s="176"/>
      <c r="J608" s="176"/>
      <c r="K608" s="179"/>
      <c r="L608" s="179"/>
      <c r="M608" s="44"/>
      <c r="N608" s="44"/>
      <c r="O608" s="44"/>
      <c r="P608" s="44"/>
      <c r="Q608" s="44"/>
    </row>
    <row r="609" spans="1:17" ht="63.75" outlineLevel="1">
      <c r="A609" s="47" t="s">
        <v>19</v>
      </c>
      <c r="B609" s="43" t="s">
        <v>1046</v>
      </c>
      <c r="C609" s="47" t="s">
        <v>63</v>
      </c>
      <c r="D609" s="39">
        <v>1</v>
      </c>
      <c r="E609" s="123">
        <v>7065.0407125000002</v>
      </c>
      <c r="F609" s="123">
        <v>7065.0407125000002</v>
      </c>
      <c r="G609" s="178">
        <f t="shared" si="72"/>
        <v>0</v>
      </c>
      <c r="H609" s="178">
        <f>D609*L609</f>
        <v>0</v>
      </c>
      <c r="I609" s="176">
        <f t="shared" si="73"/>
        <v>0</v>
      </c>
      <c r="J609" s="176">
        <f>F609*L609</f>
        <v>0</v>
      </c>
      <c r="K609" s="179"/>
      <c r="L609" s="179"/>
      <c r="M609" s="44"/>
      <c r="N609" s="44"/>
      <c r="O609" s="44"/>
      <c r="P609" s="44"/>
      <c r="Q609" s="44"/>
    </row>
    <row r="610" spans="1:17" outlineLevel="1">
      <c r="A610" s="12"/>
      <c r="B610" s="12"/>
      <c r="C610" s="12"/>
      <c r="D610" s="160"/>
      <c r="E610" s="197">
        <v>7065.0407125000002</v>
      </c>
      <c r="F610" s="197"/>
      <c r="G610" s="178"/>
      <c r="H610" s="178"/>
      <c r="I610" s="176"/>
      <c r="J610" s="176"/>
      <c r="K610" s="179"/>
      <c r="L610" s="179"/>
      <c r="M610" s="44"/>
      <c r="N610" s="44"/>
      <c r="O610" s="44"/>
      <c r="P610" s="44"/>
      <c r="Q610" s="44"/>
    </row>
    <row r="611" spans="1:17">
      <c r="A611" s="47"/>
      <c r="B611" s="43"/>
      <c r="C611" s="47"/>
      <c r="D611" s="49"/>
      <c r="E611" s="10"/>
      <c r="F611" s="10"/>
      <c r="G611" s="178"/>
      <c r="H611" s="178"/>
      <c r="I611" s="176"/>
      <c r="J611" s="176"/>
      <c r="K611" s="179"/>
      <c r="L611" s="179"/>
      <c r="M611" s="44"/>
      <c r="N611" s="44"/>
      <c r="O611" s="44"/>
      <c r="P611" s="44"/>
      <c r="Q611" s="44"/>
    </row>
    <row r="612" spans="1:17" ht="25.5" collapsed="1">
      <c r="A612" s="32">
        <v>22</v>
      </c>
      <c r="B612" s="157" t="s">
        <v>17</v>
      </c>
      <c r="C612" s="15"/>
      <c r="D612" s="50"/>
      <c r="E612" s="50"/>
      <c r="F612" s="50"/>
      <c r="G612" s="178"/>
      <c r="H612" s="178"/>
      <c r="I612" s="176"/>
      <c r="J612" s="176"/>
      <c r="K612" s="177"/>
      <c r="L612" s="177"/>
    </row>
    <row r="613" spans="1:17" s="44" customFormat="1" ht="38.25" outlineLevel="1">
      <c r="A613" s="47" t="s">
        <v>120</v>
      </c>
      <c r="B613" s="43" t="s">
        <v>974</v>
      </c>
      <c r="C613" s="47" t="s">
        <v>76</v>
      </c>
      <c r="D613" s="39">
        <v>3</v>
      </c>
      <c r="E613" s="123">
        <v>60.107431250000005</v>
      </c>
      <c r="F613" s="123">
        <v>180.32229375000003</v>
      </c>
      <c r="G613" s="178">
        <f t="shared" si="72"/>
        <v>0</v>
      </c>
      <c r="H613" s="178">
        <f t="shared" ref="H613:H625" si="76">D613*L613</f>
        <v>0</v>
      </c>
      <c r="I613" s="176">
        <f t="shared" si="73"/>
        <v>0</v>
      </c>
      <c r="J613" s="176">
        <f t="shared" ref="J613:J625" si="77">F613*L613</f>
        <v>0</v>
      </c>
      <c r="K613" s="177"/>
      <c r="L613" s="177"/>
      <c r="M613" s="1"/>
      <c r="N613" s="1"/>
      <c r="O613" s="1"/>
      <c r="P613" s="1"/>
      <c r="Q613" s="1"/>
    </row>
    <row r="614" spans="1:17" s="44" customFormat="1" ht="25.5" outlineLevel="1">
      <c r="A614" s="47" t="s">
        <v>121</v>
      </c>
      <c r="B614" s="48" t="s">
        <v>1028</v>
      </c>
      <c r="C614" s="124" t="s">
        <v>76</v>
      </c>
      <c r="D614" s="39">
        <v>42</v>
      </c>
      <c r="E614" s="123">
        <v>8.4582687500000002</v>
      </c>
      <c r="F614" s="123">
        <v>355.24728750000003</v>
      </c>
      <c r="G614" s="178">
        <f t="shared" si="72"/>
        <v>0</v>
      </c>
      <c r="H614" s="178">
        <f t="shared" si="76"/>
        <v>0</v>
      </c>
      <c r="I614" s="176">
        <f t="shared" si="73"/>
        <v>0</v>
      </c>
      <c r="J614" s="176">
        <f t="shared" si="77"/>
        <v>0</v>
      </c>
      <c r="K614" s="177"/>
      <c r="L614" s="177"/>
      <c r="M614" s="1"/>
      <c r="N614" s="1"/>
      <c r="O614" s="1"/>
      <c r="P614" s="1"/>
      <c r="Q614" s="1"/>
    </row>
    <row r="615" spans="1:17" s="44" customFormat="1" ht="25.5" outlineLevel="1">
      <c r="A615" s="47" t="s">
        <v>123</v>
      </c>
      <c r="B615" s="48" t="s">
        <v>990</v>
      </c>
      <c r="C615" s="20" t="s">
        <v>63</v>
      </c>
      <c r="D615" s="39">
        <v>12</v>
      </c>
      <c r="E615" s="123">
        <v>9.4702625000000005</v>
      </c>
      <c r="F615" s="123">
        <v>113.64315000000001</v>
      </c>
      <c r="G615" s="178">
        <f t="shared" si="72"/>
        <v>0</v>
      </c>
      <c r="H615" s="178">
        <f t="shared" si="76"/>
        <v>0</v>
      </c>
      <c r="I615" s="176">
        <f t="shared" si="73"/>
        <v>0</v>
      </c>
      <c r="J615" s="176">
        <f t="shared" si="77"/>
        <v>0</v>
      </c>
      <c r="K615" s="177"/>
      <c r="L615" s="177"/>
      <c r="M615" s="1"/>
      <c r="N615" s="1"/>
      <c r="O615" s="1"/>
      <c r="P615" s="1"/>
      <c r="Q615" s="1"/>
    </row>
    <row r="616" spans="1:17" s="44" customFormat="1" outlineLevel="1">
      <c r="A616" s="47" t="s">
        <v>135</v>
      </c>
      <c r="B616" s="48" t="s">
        <v>249</v>
      </c>
      <c r="C616" s="47" t="s">
        <v>193</v>
      </c>
      <c r="D616" s="39">
        <v>24</v>
      </c>
      <c r="E616" s="123">
        <v>1.3743125</v>
      </c>
      <c r="F616" s="123">
        <v>32.983499999999999</v>
      </c>
      <c r="G616" s="178">
        <f t="shared" si="72"/>
        <v>0</v>
      </c>
      <c r="H616" s="178">
        <f t="shared" si="76"/>
        <v>0</v>
      </c>
      <c r="I616" s="176">
        <f t="shared" si="73"/>
        <v>0</v>
      </c>
      <c r="J616" s="176">
        <f t="shared" si="77"/>
        <v>0</v>
      </c>
      <c r="K616" s="177"/>
      <c r="L616" s="177"/>
      <c r="M616" s="1"/>
      <c r="N616" s="1"/>
      <c r="O616" s="1"/>
      <c r="P616" s="1"/>
      <c r="Q616" s="1"/>
    </row>
    <row r="617" spans="1:17" s="44" customFormat="1" ht="38.25" outlineLevel="1">
      <c r="A617" s="47" t="s">
        <v>136</v>
      </c>
      <c r="B617" s="48" t="s">
        <v>975</v>
      </c>
      <c r="C617" s="47" t="s">
        <v>63</v>
      </c>
      <c r="D617" s="39">
        <v>24</v>
      </c>
      <c r="E617" s="123">
        <v>1.78660625</v>
      </c>
      <c r="F617" s="123">
        <v>42.878549999999997</v>
      </c>
      <c r="G617" s="178">
        <f t="shared" si="72"/>
        <v>0</v>
      </c>
      <c r="H617" s="178">
        <f t="shared" si="76"/>
        <v>0</v>
      </c>
      <c r="I617" s="176">
        <f t="shared" si="73"/>
        <v>0</v>
      </c>
      <c r="J617" s="176">
        <f t="shared" si="77"/>
        <v>0</v>
      </c>
      <c r="K617" s="177"/>
      <c r="L617" s="177"/>
      <c r="M617" s="1"/>
      <c r="N617" s="1"/>
      <c r="O617" s="1"/>
      <c r="P617" s="1"/>
      <c r="Q617" s="1"/>
    </row>
    <row r="618" spans="1:17" s="44" customFormat="1" ht="51" outlineLevel="1">
      <c r="A618" s="47" t="s">
        <v>184</v>
      </c>
      <c r="B618" s="43" t="s">
        <v>976</v>
      </c>
      <c r="C618" s="47" t="s">
        <v>63</v>
      </c>
      <c r="D618" s="39">
        <v>1</v>
      </c>
      <c r="E618" s="123">
        <v>283.858</v>
      </c>
      <c r="F618" s="123">
        <v>283.858</v>
      </c>
      <c r="G618" s="178">
        <f t="shared" si="72"/>
        <v>0</v>
      </c>
      <c r="H618" s="178">
        <f t="shared" si="76"/>
        <v>0</v>
      </c>
      <c r="I618" s="176">
        <f t="shared" si="73"/>
        <v>0</v>
      </c>
      <c r="J618" s="176">
        <f t="shared" si="77"/>
        <v>0</v>
      </c>
      <c r="K618" s="177"/>
      <c r="L618" s="177"/>
      <c r="M618" s="1"/>
      <c r="N618" s="1"/>
      <c r="O618" s="1"/>
      <c r="P618" s="1"/>
      <c r="Q618" s="1"/>
    </row>
    <row r="619" spans="1:17" s="44" customFormat="1" outlineLevel="1">
      <c r="A619" s="47" t="s">
        <v>185</v>
      </c>
      <c r="B619" s="43" t="s">
        <v>845</v>
      </c>
      <c r="C619" s="20" t="s">
        <v>66</v>
      </c>
      <c r="D619" s="39">
        <v>39</v>
      </c>
      <c r="E619" s="123">
        <v>57.333818749999999</v>
      </c>
      <c r="F619" s="123">
        <v>2236.0189312500002</v>
      </c>
      <c r="G619" s="178">
        <f t="shared" si="72"/>
        <v>0</v>
      </c>
      <c r="H619" s="178">
        <f t="shared" si="76"/>
        <v>0</v>
      </c>
      <c r="I619" s="176">
        <f t="shared" si="73"/>
        <v>0</v>
      </c>
      <c r="J619" s="176">
        <f t="shared" si="77"/>
        <v>0</v>
      </c>
      <c r="K619" s="180"/>
      <c r="L619" s="180"/>
      <c r="M619" s="13"/>
      <c r="N619" s="13"/>
      <c r="O619" s="13"/>
      <c r="P619" s="13"/>
      <c r="Q619" s="13"/>
    </row>
    <row r="620" spans="1:17" s="44" customFormat="1" outlineLevel="1">
      <c r="A620" s="47" t="s">
        <v>186</v>
      </c>
      <c r="B620" s="19" t="s">
        <v>844</v>
      </c>
      <c r="C620" s="20" t="s">
        <v>63</v>
      </c>
      <c r="D620" s="39">
        <v>13</v>
      </c>
      <c r="E620" s="123">
        <v>51.936518750000005</v>
      </c>
      <c r="F620" s="123">
        <v>675.17474375000006</v>
      </c>
      <c r="G620" s="178">
        <f t="shared" si="72"/>
        <v>0</v>
      </c>
      <c r="H620" s="178">
        <f t="shared" si="76"/>
        <v>0</v>
      </c>
      <c r="I620" s="176">
        <f t="shared" si="73"/>
        <v>0</v>
      </c>
      <c r="J620" s="176">
        <f t="shared" si="77"/>
        <v>0</v>
      </c>
      <c r="K620" s="180"/>
      <c r="L620" s="180"/>
      <c r="M620" s="13"/>
      <c r="N620" s="13"/>
      <c r="O620" s="13"/>
      <c r="P620" s="13"/>
      <c r="Q620" s="13"/>
    </row>
    <row r="621" spans="1:17" s="44" customFormat="1" outlineLevel="1">
      <c r="A621" s="47" t="s">
        <v>187</v>
      </c>
      <c r="B621" s="19" t="s">
        <v>603</v>
      </c>
      <c r="C621" s="20" t="s">
        <v>76</v>
      </c>
      <c r="D621" s="39">
        <v>5</v>
      </c>
      <c r="E621" s="123">
        <v>13.643175000000001</v>
      </c>
      <c r="F621" s="123">
        <v>68.215875000000011</v>
      </c>
      <c r="G621" s="178">
        <f t="shared" si="72"/>
        <v>0</v>
      </c>
      <c r="H621" s="178">
        <f t="shared" si="76"/>
        <v>0</v>
      </c>
      <c r="I621" s="176">
        <f t="shared" si="73"/>
        <v>0</v>
      </c>
      <c r="J621" s="176">
        <f t="shared" si="77"/>
        <v>0</v>
      </c>
      <c r="K621" s="180"/>
      <c r="L621" s="180"/>
      <c r="M621" s="13"/>
      <c r="N621" s="13"/>
      <c r="O621" s="13"/>
      <c r="P621" s="13"/>
      <c r="Q621" s="13"/>
    </row>
    <row r="622" spans="1:17" s="44" customFormat="1" outlineLevel="1">
      <c r="A622" s="47" t="s">
        <v>188</v>
      </c>
      <c r="B622" s="48" t="s">
        <v>843</v>
      </c>
      <c r="C622" s="124" t="s">
        <v>76</v>
      </c>
      <c r="D622" s="39">
        <v>330</v>
      </c>
      <c r="E622" s="123">
        <v>26.474256250000003</v>
      </c>
      <c r="F622" s="123">
        <v>8736.5045625000002</v>
      </c>
      <c r="G622" s="178">
        <f t="shared" si="72"/>
        <v>0</v>
      </c>
      <c r="H622" s="178">
        <f t="shared" si="76"/>
        <v>0</v>
      </c>
      <c r="I622" s="176">
        <f t="shared" si="73"/>
        <v>0</v>
      </c>
      <c r="J622" s="176">
        <f t="shared" si="77"/>
        <v>0</v>
      </c>
      <c r="K622" s="180"/>
      <c r="L622" s="180"/>
      <c r="M622" s="13"/>
      <c r="N622" s="13"/>
      <c r="O622" s="13"/>
      <c r="P622" s="13"/>
      <c r="Q622" s="13"/>
    </row>
    <row r="623" spans="1:17" s="44" customFormat="1" outlineLevel="1">
      <c r="A623" s="47" t="s">
        <v>189</v>
      </c>
      <c r="B623" s="48" t="s">
        <v>842</v>
      </c>
      <c r="C623" s="124" t="s">
        <v>76</v>
      </c>
      <c r="D623" s="39">
        <v>260</v>
      </c>
      <c r="E623" s="123">
        <v>37.556212500000001</v>
      </c>
      <c r="F623" s="123">
        <v>9764.6152500000007</v>
      </c>
      <c r="G623" s="178">
        <f t="shared" si="72"/>
        <v>0</v>
      </c>
      <c r="H623" s="178">
        <f t="shared" si="76"/>
        <v>0</v>
      </c>
      <c r="I623" s="176">
        <f t="shared" si="73"/>
        <v>0</v>
      </c>
      <c r="J623" s="176">
        <f t="shared" si="77"/>
        <v>0</v>
      </c>
      <c r="K623" s="180"/>
      <c r="L623" s="180"/>
      <c r="M623" s="13"/>
      <c r="N623" s="13"/>
      <c r="O623" s="13"/>
      <c r="P623" s="13"/>
      <c r="Q623" s="13"/>
    </row>
    <row r="624" spans="1:17" s="44" customFormat="1" ht="38.25" outlineLevel="1">
      <c r="A624" s="47" t="s">
        <v>190</v>
      </c>
      <c r="B624" s="43" t="s">
        <v>977</v>
      </c>
      <c r="C624" s="47" t="s">
        <v>63</v>
      </c>
      <c r="D624" s="39">
        <v>4</v>
      </c>
      <c r="E624" s="123">
        <v>483.90792500000003</v>
      </c>
      <c r="F624" s="123">
        <v>1935.6317000000001</v>
      </c>
      <c r="G624" s="178">
        <f t="shared" si="72"/>
        <v>0</v>
      </c>
      <c r="H624" s="178">
        <f t="shared" si="76"/>
        <v>0</v>
      </c>
      <c r="I624" s="176">
        <f t="shared" si="73"/>
        <v>0</v>
      </c>
      <c r="J624" s="176">
        <f t="shared" si="77"/>
        <v>0</v>
      </c>
      <c r="K624" s="180"/>
      <c r="L624" s="180"/>
      <c r="M624" s="13"/>
      <c r="N624" s="13"/>
      <c r="O624" s="13"/>
      <c r="P624" s="13"/>
      <c r="Q624" s="13"/>
    </row>
    <row r="625" spans="1:17" s="44" customFormat="1" ht="38.25" outlineLevel="1">
      <c r="A625" s="47" t="s">
        <v>217</v>
      </c>
      <c r="B625" s="19" t="s">
        <v>985</v>
      </c>
      <c r="C625" s="20" t="s">
        <v>63</v>
      </c>
      <c r="D625" s="39">
        <v>12</v>
      </c>
      <c r="E625" s="123">
        <v>20.852068750000004</v>
      </c>
      <c r="F625" s="123">
        <v>250.22482500000007</v>
      </c>
      <c r="G625" s="178">
        <f t="shared" si="72"/>
        <v>0</v>
      </c>
      <c r="H625" s="178">
        <f t="shared" si="76"/>
        <v>0</v>
      </c>
      <c r="I625" s="176">
        <f t="shared" si="73"/>
        <v>0</v>
      </c>
      <c r="J625" s="176">
        <f t="shared" si="77"/>
        <v>0</v>
      </c>
      <c r="K625" s="180"/>
      <c r="L625" s="180"/>
      <c r="M625" s="13"/>
      <c r="N625" s="13"/>
      <c r="O625" s="13"/>
      <c r="P625" s="13"/>
      <c r="Q625" s="13"/>
    </row>
    <row r="626" spans="1:17" outlineLevel="1">
      <c r="A626" s="12"/>
      <c r="B626" s="12"/>
      <c r="C626" s="12"/>
      <c r="D626" s="160"/>
      <c r="E626" s="197">
        <v>24675.318668750006</v>
      </c>
      <c r="F626" s="197"/>
      <c r="G626" s="178"/>
      <c r="H626" s="178"/>
      <c r="I626" s="176"/>
      <c r="J626" s="176"/>
      <c r="K626" s="180"/>
      <c r="L626" s="180"/>
      <c r="M626" s="13"/>
      <c r="N626" s="13"/>
      <c r="O626" s="13"/>
      <c r="P626" s="13"/>
      <c r="Q626" s="13"/>
    </row>
    <row r="627" spans="1:17">
      <c r="A627" s="47"/>
      <c r="B627" s="43"/>
      <c r="C627" s="47"/>
      <c r="D627" s="49"/>
      <c r="E627" s="10"/>
      <c r="F627" s="10"/>
      <c r="G627" s="178"/>
      <c r="H627" s="178"/>
      <c r="I627" s="176"/>
      <c r="J627" s="176"/>
      <c r="K627" s="180"/>
      <c r="L627" s="180"/>
      <c r="M627" s="13"/>
      <c r="N627" s="13"/>
      <c r="O627" s="13"/>
      <c r="P627" s="13"/>
      <c r="Q627" s="13"/>
    </row>
    <row r="628" spans="1:17">
      <c r="A628" s="32">
        <v>23</v>
      </c>
      <c r="B628" s="157" t="s">
        <v>142</v>
      </c>
      <c r="C628" s="15"/>
      <c r="D628" s="50"/>
      <c r="E628" s="50"/>
      <c r="F628" s="50"/>
      <c r="G628" s="178"/>
      <c r="H628" s="178"/>
      <c r="I628" s="176"/>
      <c r="J628" s="176"/>
      <c r="K628" s="180"/>
      <c r="L628" s="180"/>
      <c r="M628" s="13"/>
      <c r="N628" s="13"/>
      <c r="O628" s="13"/>
      <c r="P628" s="13"/>
      <c r="Q628" s="13"/>
    </row>
    <row r="629" spans="1:17">
      <c r="A629" s="8" t="s">
        <v>125</v>
      </c>
      <c r="B629" s="12" t="s">
        <v>707</v>
      </c>
      <c r="C629" s="9"/>
      <c r="D629" s="39">
        <v>0</v>
      </c>
      <c r="E629" s="53"/>
      <c r="F629" s="53"/>
      <c r="G629" s="178"/>
      <c r="H629" s="178"/>
      <c r="I629" s="176"/>
      <c r="J629" s="176"/>
      <c r="K629" s="180"/>
      <c r="L629" s="180"/>
      <c r="M629" s="13"/>
      <c r="N629" s="13"/>
      <c r="O629" s="13"/>
      <c r="P629" s="13"/>
      <c r="Q629" s="13"/>
    </row>
    <row r="630" spans="1:17" ht="38.25" outlineLevel="1">
      <c r="A630" s="11" t="s">
        <v>584</v>
      </c>
      <c r="B630" s="43" t="s">
        <v>986</v>
      </c>
      <c r="C630" s="47" t="s">
        <v>63</v>
      </c>
      <c r="D630" s="39">
        <v>1</v>
      </c>
      <c r="E630" s="123">
        <v>2500.41166875</v>
      </c>
      <c r="F630" s="123">
        <v>2500.41166875</v>
      </c>
      <c r="G630" s="178">
        <f t="shared" si="72"/>
        <v>0</v>
      </c>
      <c r="H630" s="178">
        <f t="shared" ref="H630:H636" si="78">D630*L630</f>
        <v>0</v>
      </c>
      <c r="I630" s="176">
        <f t="shared" si="73"/>
        <v>0</v>
      </c>
      <c r="J630" s="176">
        <f t="shared" ref="J630:J636" si="79">F630*L630</f>
        <v>0</v>
      </c>
      <c r="K630" s="180"/>
      <c r="L630" s="180"/>
      <c r="M630" s="13"/>
      <c r="N630" s="13"/>
      <c r="O630" s="13"/>
      <c r="P630" s="13"/>
      <c r="Q630" s="13"/>
    </row>
    <row r="631" spans="1:17" ht="38.25" outlineLevel="1">
      <c r="A631" s="11" t="s">
        <v>585</v>
      </c>
      <c r="B631" s="43" t="s">
        <v>987</v>
      </c>
      <c r="C631" s="47" t="s">
        <v>68</v>
      </c>
      <c r="D631" s="39">
        <v>48.53</v>
      </c>
      <c r="E631" s="123">
        <v>245.93946875</v>
      </c>
      <c r="F631" s="123">
        <v>11935.4424184375</v>
      </c>
      <c r="G631" s="178">
        <f t="shared" si="72"/>
        <v>0</v>
      </c>
      <c r="H631" s="178">
        <f t="shared" si="78"/>
        <v>0</v>
      </c>
      <c r="I631" s="176">
        <f t="shared" si="73"/>
        <v>0</v>
      </c>
      <c r="J631" s="176">
        <f t="shared" si="79"/>
        <v>0</v>
      </c>
      <c r="K631" s="180"/>
      <c r="L631" s="180"/>
      <c r="M631" s="13"/>
      <c r="N631" s="13"/>
      <c r="O631" s="13"/>
      <c r="P631" s="13"/>
      <c r="Q631" s="13"/>
    </row>
    <row r="632" spans="1:17" ht="51" outlineLevel="1">
      <c r="A632" s="11" t="s">
        <v>586</v>
      </c>
      <c r="B632" s="43" t="s">
        <v>988</v>
      </c>
      <c r="C632" s="47" t="s">
        <v>68</v>
      </c>
      <c r="D632" s="39">
        <v>56.26</v>
      </c>
      <c r="E632" s="123">
        <v>245.93946875</v>
      </c>
      <c r="F632" s="123">
        <v>13836.554511875</v>
      </c>
      <c r="G632" s="178">
        <f t="shared" si="72"/>
        <v>0</v>
      </c>
      <c r="H632" s="178">
        <f t="shared" si="78"/>
        <v>0</v>
      </c>
      <c r="I632" s="176">
        <f t="shared" si="73"/>
        <v>0</v>
      </c>
      <c r="J632" s="176">
        <f t="shared" si="79"/>
        <v>0</v>
      </c>
      <c r="K632" s="180"/>
      <c r="L632" s="180"/>
      <c r="M632" s="13"/>
      <c r="N632" s="13"/>
      <c r="O632" s="13"/>
      <c r="P632" s="13"/>
      <c r="Q632" s="13"/>
    </row>
    <row r="633" spans="1:17" s="13" customFormat="1" outlineLevel="1">
      <c r="A633" s="11" t="s">
        <v>587</v>
      </c>
      <c r="B633" s="36" t="s">
        <v>841</v>
      </c>
      <c r="C633" s="35" t="s">
        <v>68</v>
      </c>
      <c r="D633" s="39">
        <v>48.02</v>
      </c>
      <c r="E633" s="123">
        <v>135.09491875000001</v>
      </c>
      <c r="F633" s="123">
        <v>6487.2579983750011</v>
      </c>
      <c r="G633" s="178">
        <f t="shared" si="72"/>
        <v>0</v>
      </c>
      <c r="H633" s="178">
        <f t="shared" si="78"/>
        <v>0</v>
      </c>
      <c r="I633" s="176">
        <f t="shared" si="73"/>
        <v>0</v>
      </c>
      <c r="J633" s="176">
        <f t="shared" si="79"/>
        <v>0</v>
      </c>
      <c r="K633" s="177"/>
      <c r="L633" s="177"/>
      <c r="M633" s="1"/>
      <c r="N633" s="1"/>
      <c r="O633" s="1"/>
      <c r="P633" s="1"/>
      <c r="Q633" s="1"/>
    </row>
    <row r="634" spans="1:17" s="13" customFormat="1" ht="25.5" outlineLevel="1">
      <c r="A634" s="11" t="s">
        <v>588</v>
      </c>
      <c r="B634" s="36" t="s">
        <v>989</v>
      </c>
      <c r="C634" s="35" t="s">
        <v>68</v>
      </c>
      <c r="D634" s="39">
        <v>7.22</v>
      </c>
      <c r="E634" s="123">
        <v>141.14189375000001</v>
      </c>
      <c r="F634" s="123">
        <v>1019.044472875</v>
      </c>
      <c r="G634" s="178">
        <f t="shared" si="72"/>
        <v>0</v>
      </c>
      <c r="H634" s="178">
        <f t="shared" si="78"/>
        <v>0</v>
      </c>
      <c r="I634" s="176">
        <f t="shared" si="73"/>
        <v>0</v>
      </c>
      <c r="J634" s="176">
        <f t="shared" si="79"/>
        <v>0</v>
      </c>
      <c r="K634" s="177"/>
      <c r="L634" s="177"/>
      <c r="M634" s="1"/>
      <c r="N634" s="1"/>
      <c r="O634" s="1"/>
      <c r="P634" s="1"/>
      <c r="Q634" s="1"/>
    </row>
    <row r="635" spans="1:17" s="13" customFormat="1" outlineLevel="1">
      <c r="A635" s="11" t="s">
        <v>589</v>
      </c>
      <c r="B635" s="36" t="s">
        <v>227</v>
      </c>
      <c r="C635" s="35" t="s">
        <v>68</v>
      </c>
      <c r="D635" s="39">
        <v>3.62</v>
      </c>
      <c r="E635" s="123">
        <v>245.93946875</v>
      </c>
      <c r="F635" s="123">
        <v>890.30087687500009</v>
      </c>
      <c r="G635" s="178">
        <f t="shared" si="72"/>
        <v>0</v>
      </c>
      <c r="H635" s="178">
        <f t="shared" si="78"/>
        <v>0</v>
      </c>
      <c r="I635" s="176">
        <f t="shared" si="73"/>
        <v>0</v>
      </c>
      <c r="J635" s="176">
        <f t="shared" si="79"/>
        <v>0</v>
      </c>
      <c r="K635" s="177"/>
      <c r="L635" s="177"/>
      <c r="M635" s="1"/>
      <c r="N635" s="1"/>
      <c r="O635" s="1"/>
      <c r="P635" s="1"/>
      <c r="Q635" s="1"/>
    </row>
    <row r="636" spans="1:17" s="13" customFormat="1" ht="25.5" outlineLevel="1">
      <c r="A636" s="11" t="s">
        <v>590</v>
      </c>
      <c r="B636" s="43" t="s">
        <v>24</v>
      </c>
      <c r="C636" s="11" t="s">
        <v>76</v>
      </c>
      <c r="D636" s="39">
        <v>106.8</v>
      </c>
      <c r="E636" s="123">
        <v>63.418275000000001</v>
      </c>
      <c r="F636" s="123">
        <v>6773.0717699999996</v>
      </c>
      <c r="G636" s="178">
        <f t="shared" si="72"/>
        <v>0</v>
      </c>
      <c r="H636" s="178">
        <f t="shared" si="78"/>
        <v>0</v>
      </c>
      <c r="I636" s="176">
        <f t="shared" si="73"/>
        <v>0</v>
      </c>
      <c r="J636" s="176">
        <f t="shared" si="79"/>
        <v>0</v>
      </c>
      <c r="K636" s="177"/>
      <c r="L636" s="177"/>
      <c r="M636" s="5"/>
      <c r="N636" s="5"/>
      <c r="O636" s="5"/>
      <c r="P636" s="5"/>
      <c r="Q636" s="1"/>
    </row>
    <row r="637" spans="1:17" s="13" customFormat="1" outlineLevel="1">
      <c r="A637" s="12"/>
      <c r="B637" s="12"/>
      <c r="C637" s="12"/>
      <c r="D637" s="160"/>
      <c r="E637" s="197">
        <v>43442.08371718751</v>
      </c>
      <c r="F637" s="197"/>
      <c r="G637" s="178"/>
      <c r="H637" s="178"/>
      <c r="I637" s="176"/>
      <c r="J637" s="176"/>
      <c r="K637" s="177"/>
      <c r="L637" s="177"/>
      <c r="M637" s="5"/>
      <c r="N637" s="5"/>
      <c r="O637" s="5"/>
      <c r="P637" s="5"/>
      <c r="Q637" s="1"/>
    </row>
    <row r="638" spans="1:17" s="13" customFormat="1" outlineLevel="1">
      <c r="A638" s="12"/>
      <c r="B638" s="12"/>
      <c r="C638" s="12"/>
      <c r="D638" s="160"/>
      <c r="E638" s="164"/>
      <c r="F638" s="164"/>
      <c r="G638" s="178"/>
      <c r="H638" s="178"/>
      <c r="I638" s="176"/>
      <c r="J638" s="176"/>
      <c r="K638" s="177"/>
      <c r="L638" s="177"/>
      <c r="M638" s="5"/>
      <c r="N638" s="5"/>
      <c r="O638" s="5"/>
      <c r="P638" s="5"/>
      <c r="Q638" s="1"/>
    </row>
    <row r="639" spans="1:17" s="13" customFormat="1" outlineLevel="1">
      <c r="A639" s="32">
        <v>24</v>
      </c>
      <c r="B639" s="157" t="s">
        <v>1031</v>
      </c>
      <c r="C639" s="15"/>
      <c r="D639" s="50"/>
      <c r="E639" s="50"/>
      <c r="F639" s="50"/>
      <c r="G639" s="178"/>
      <c r="H639" s="178"/>
      <c r="I639" s="176"/>
      <c r="J639" s="176"/>
      <c r="K639" s="177"/>
      <c r="L639" s="177"/>
      <c r="M639" s="5"/>
      <c r="N639" s="5"/>
      <c r="O639" s="5"/>
      <c r="P639" s="5"/>
      <c r="Q639" s="1"/>
    </row>
    <row r="640" spans="1:17" s="13" customFormat="1" outlineLevel="1">
      <c r="A640" s="47" t="s">
        <v>126</v>
      </c>
      <c r="B640" s="48" t="s">
        <v>1115</v>
      </c>
      <c r="C640" s="11" t="s">
        <v>63</v>
      </c>
      <c r="D640" s="39">
        <v>1</v>
      </c>
      <c r="E640" s="123">
        <v>20364.8125</v>
      </c>
      <c r="F640" s="123">
        <v>20364.8125</v>
      </c>
      <c r="G640" s="178">
        <f t="shared" si="72"/>
        <v>0</v>
      </c>
      <c r="H640" s="178">
        <f>D640*L640</f>
        <v>0</v>
      </c>
      <c r="I640" s="176">
        <f t="shared" si="73"/>
        <v>0</v>
      </c>
      <c r="J640" s="176">
        <f>F640*L640</f>
        <v>0</v>
      </c>
      <c r="K640" s="177"/>
      <c r="L640" s="177"/>
      <c r="M640" s="1"/>
      <c r="N640" s="1"/>
      <c r="O640" s="1"/>
      <c r="P640" s="1"/>
      <c r="Q640" s="1"/>
    </row>
    <row r="641" spans="1:17" s="13" customFormat="1" outlineLevel="1">
      <c r="A641" s="12"/>
      <c r="B641" s="12"/>
      <c r="C641" s="12"/>
      <c r="D641" s="160"/>
      <c r="E641" s="197">
        <v>20364.8125</v>
      </c>
      <c r="F641" s="197"/>
      <c r="G641" s="178"/>
      <c r="H641" s="178"/>
      <c r="I641" s="176"/>
      <c r="J641" s="176"/>
      <c r="K641" s="177"/>
      <c r="L641" s="177"/>
      <c r="M641" s="1"/>
      <c r="N641" s="1"/>
      <c r="O641" s="1"/>
      <c r="P641" s="1"/>
      <c r="Q641" s="1"/>
    </row>
    <row r="642" spans="1:17" s="13" customFormat="1" outlineLevel="1">
      <c r="A642" s="12"/>
      <c r="B642" s="12"/>
      <c r="C642" s="12"/>
      <c r="D642" s="160"/>
      <c r="E642" s="164"/>
      <c r="F642" s="164"/>
      <c r="G642" s="178"/>
      <c r="H642" s="178"/>
      <c r="I642" s="176"/>
      <c r="J642" s="176"/>
      <c r="K642" s="177"/>
      <c r="L642" s="177"/>
      <c r="M642" s="1"/>
      <c r="N642" s="1"/>
      <c r="O642" s="1"/>
      <c r="P642" s="1"/>
      <c r="Q642" s="1"/>
    </row>
    <row r="643" spans="1:17" s="13" customFormat="1" outlineLevel="1">
      <c r="A643" s="32">
        <v>25</v>
      </c>
      <c r="B643" s="157" t="s">
        <v>1116</v>
      </c>
      <c r="C643" s="15"/>
      <c r="D643" s="50"/>
      <c r="E643" s="50"/>
      <c r="F643" s="50"/>
      <c r="G643" s="178"/>
      <c r="H643" s="178"/>
      <c r="I643" s="176"/>
      <c r="J643" s="176"/>
      <c r="K643" s="177"/>
      <c r="L643" s="177"/>
      <c r="M643" s="1"/>
      <c r="N643" s="1"/>
      <c r="O643" s="1"/>
      <c r="P643" s="1"/>
      <c r="Q643" s="1"/>
    </row>
    <row r="644" spans="1:17" s="13" customFormat="1" outlineLevel="1">
      <c r="A644" s="47" t="s">
        <v>1118</v>
      </c>
      <c r="B644" s="48" t="s">
        <v>1121</v>
      </c>
      <c r="C644" s="11" t="s">
        <v>1120</v>
      </c>
      <c r="D644" s="39">
        <v>220</v>
      </c>
      <c r="E644" s="123">
        <v>102.77358750000002</v>
      </c>
      <c r="F644" s="123">
        <v>22610.189250000003</v>
      </c>
      <c r="G644" s="178">
        <f t="shared" si="72"/>
        <v>11</v>
      </c>
      <c r="H644" s="178">
        <f>D644*L644</f>
        <v>99</v>
      </c>
      <c r="I644" s="176">
        <f t="shared" si="73"/>
        <v>1130.5094625000002</v>
      </c>
      <c r="J644" s="176">
        <f>F644*L644</f>
        <v>10174.585162500001</v>
      </c>
      <c r="K644" s="177">
        <v>0.05</v>
      </c>
      <c r="L644" s="177">
        <v>0.45</v>
      </c>
      <c r="M644" s="1"/>
      <c r="N644" s="1"/>
      <c r="O644" s="1"/>
      <c r="P644" s="1"/>
      <c r="Q644" s="1"/>
    </row>
    <row r="645" spans="1:17" s="13" customFormat="1" outlineLevel="1">
      <c r="A645" s="47" t="s">
        <v>1119</v>
      </c>
      <c r="B645" s="48" t="s">
        <v>1122</v>
      </c>
      <c r="C645" s="11" t="s">
        <v>1120</v>
      </c>
      <c r="D645" s="39">
        <v>1320</v>
      </c>
      <c r="E645" s="123">
        <v>51.036968750000007</v>
      </c>
      <c r="F645" s="123">
        <v>67368.798750000016</v>
      </c>
      <c r="G645" s="178">
        <f t="shared" si="72"/>
        <v>66</v>
      </c>
      <c r="H645" s="178">
        <f>D645*L645</f>
        <v>594</v>
      </c>
      <c r="I645" s="176">
        <f t="shared" si="73"/>
        <v>3368.4399375000012</v>
      </c>
      <c r="J645" s="176">
        <f>F645*L645</f>
        <v>30315.959437500009</v>
      </c>
      <c r="K645" s="177">
        <v>0.05</v>
      </c>
      <c r="L645" s="177">
        <v>0.45</v>
      </c>
      <c r="M645" s="1"/>
      <c r="N645" s="1"/>
      <c r="O645" s="1"/>
      <c r="P645" s="1"/>
      <c r="Q645" s="1"/>
    </row>
    <row r="646" spans="1:17" s="13" customFormat="1" outlineLevel="1">
      <c r="A646" s="12"/>
      <c r="B646" s="12"/>
      <c r="C646" s="12"/>
      <c r="D646" s="160"/>
      <c r="E646" s="197">
        <v>89978.988000000012</v>
      </c>
      <c r="F646" s="197"/>
      <c r="G646" s="178"/>
      <c r="H646" s="178"/>
      <c r="I646" s="176"/>
      <c r="J646" s="176"/>
      <c r="K646" s="177"/>
      <c r="L646" s="177"/>
      <c r="M646" s="1"/>
      <c r="N646" s="1"/>
      <c r="O646" s="1"/>
      <c r="P646" s="1"/>
      <c r="Q646" s="1"/>
    </row>
    <row r="647" spans="1:17">
      <c r="A647" s="47"/>
      <c r="B647" s="43"/>
      <c r="C647" s="47"/>
      <c r="D647" s="49"/>
      <c r="E647" s="10"/>
      <c r="F647" s="10"/>
      <c r="G647" s="178"/>
      <c r="H647" s="178"/>
      <c r="I647" s="176"/>
      <c r="J647" s="176"/>
      <c r="K647" s="177"/>
      <c r="L647" s="177"/>
    </row>
    <row r="648" spans="1:17">
      <c r="A648" s="32">
        <v>26</v>
      </c>
      <c r="B648" s="157" t="s">
        <v>20</v>
      </c>
      <c r="C648" s="15"/>
      <c r="D648" s="50"/>
      <c r="E648" s="50"/>
      <c r="F648" s="50"/>
      <c r="G648" s="178"/>
      <c r="H648" s="178"/>
      <c r="I648" s="176"/>
      <c r="J648" s="176"/>
      <c r="K648" s="177"/>
      <c r="L648" s="177"/>
    </row>
    <row r="649" spans="1:17" outlineLevel="1">
      <c r="A649" s="11" t="s">
        <v>1117</v>
      </c>
      <c r="B649" s="17" t="s">
        <v>21</v>
      </c>
      <c r="C649" s="11" t="s">
        <v>68</v>
      </c>
      <c r="D649" s="39">
        <v>1510.23</v>
      </c>
      <c r="E649" s="123">
        <v>2.25</v>
      </c>
      <c r="F649" s="123">
        <v>3398.0174999999999</v>
      </c>
      <c r="G649" s="178">
        <f t="shared" si="72"/>
        <v>0</v>
      </c>
      <c r="H649" s="178">
        <f>D649*L649</f>
        <v>0</v>
      </c>
      <c r="I649" s="176">
        <f t="shared" si="73"/>
        <v>0</v>
      </c>
      <c r="J649" s="176">
        <f>F649*L649</f>
        <v>0</v>
      </c>
      <c r="K649" s="177"/>
      <c r="L649" s="177"/>
    </row>
    <row r="650" spans="1:17" outlineLevel="1">
      <c r="A650" s="12"/>
      <c r="B650" s="12"/>
      <c r="C650" s="12"/>
      <c r="D650" s="160"/>
      <c r="E650" s="197">
        <v>3398.0174999999999</v>
      </c>
      <c r="F650" s="197"/>
      <c r="G650" s="178"/>
      <c r="H650" s="178"/>
      <c r="I650" s="176"/>
      <c r="J650" s="176"/>
      <c r="K650" s="177"/>
      <c r="L650" s="177"/>
    </row>
    <row r="651" spans="1:17" outlineLevel="1">
      <c r="A651" s="12"/>
      <c r="B651" s="12"/>
      <c r="C651" s="12"/>
      <c r="D651" s="160"/>
      <c r="E651" s="167"/>
      <c r="F651" s="167"/>
      <c r="G651" s="178"/>
      <c r="H651" s="178"/>
      <c r="I651" s="176"/>
      <c r="J651" s="176"/>
      <c r="K651" s="177"/>
      <c r="L651" s="177"/>
    </row>
    <row r="652" spans="1:17" outlineLevel="1">
      <c r="A652" s="12"/>
      <c r="B652" s="12"/>
      <c r="C652" s="12"/>
      <c r="D652" s="160"/>
      <c r="E652" s="167"/>
      <c r="F652" s="167"/>
      <c r="G652" s="178"/>
      <c r="H652" s="178"/>
      <c r="I652" s="176"/>
      <c r="J652" s="176"/>
      <c r="K652" s="177"/>
      <c r="L652" s="177"/>
    </row>
    <row r="653" spans="1:17" outlineLevel="1">
      <c r="A653" s="12"/>
      <c r="B653" s="12"/>
      <c r="C653" s="12"/>
      <c r="D653" s="160"/>
      <c r="E653" s="167"/>
      <c r="F653" s="167"/>
      <c r="G653" s="178"/>
      <c r="H653" s="178"/>
      <c r="I653" s="176"/>
      <c r="J653" s="176"/>
      <c r="K653" s="177"/>
      <c r="L653" s="177"/>
    </row>
    <row r="654" spans="1:17" outlineLevel="1">
      <c r="A654" s="12"/>
      <c r="B654" s="12"/>
      <c r="C654" s="12"/>
      <c r="D654" s="160"/>
      <c r="E654" s="167"/>
      <c r="F654" s="188"/>
      <c r="G654" s="189"/>
      <c r="H654" s="189"/>
      <c r="I654" s="202" t="s">
        <v>1140</v>
      </c>
      <c r="J654" s="202"/>
      <c r="K654" s="203" t="s">
        <v>1134</v>
      </c>
      <c r="L654" s="203"/>
    </row>
    <row r="655" spans="1:17" ht="38.25">
      <c r="A655" s="47"/>
      <c r="B655" s="43"/>
      <c r="C655" s="47"/>
      <c r="D655" s="49"/>
      <c r="E655" s="10"/>
      <c r="F655" s="166" t="s">
        <v>1139</v>
      </c>
      <c r="G655" s="190"/>
      <c r="H655" s="190"/>
      <c r="I655" s="166" t="s">
        <v>1135</v>
      </c>
      <c r="J655" s="166" t="s">
        <v>1136</v>
      </c>
      <c r="K655" s="166" t="s">
        <v>1135</v>
      </c>
      <c r="L655" s="166" t="s">
        <v>1136</v>
      </c>
    </row>
    <row r="656" spans="1:17" ht="15">
      <c r="A656" s="186"/>
      <c r="B656" s="187"/>
      <c r="C656" s="186"/>
      <c r="D656" s="186"/>
      <c r="E656" s="21"/>
      <c r="F656" s="191">
        <v>2253935.1502678748</v>
      </c>
      <c r="G656" s="190"/>
      <c r="H656" s="190"/>
      <c r="I656" s="184">
        <f>SUM(I11:I653)</f>
        <v>8637.1199171812514</v>
      </c>
      <c r="J656" s="184">
        <f>SUM(J11:J653)</f>
        <v>306951.96619052498</v>
      </c>
      <c r="K656" s="185">
        <f>I656/F656</f>
        <v>3.8320179336813441E-3</v>
      </c>
      <c r="L656" s="185">
        <f>J656/F656</f>
        <v>0.1361849147053075</v>
      </c>
    </row>
    <row r="657" spans="1:13" ht="59.25" customHeight="1" collapsed="1">
      <c r="A657" s="199" t="s">
        <v>1127</v>
      </c>
      <c r="B657" s="199"/>
      <c r="C657" s="199"/>
      <c r="D657" s="199"/>
      <c r="E657" s="199"/>
      <c r="F657" s="199"/>
      <c r="G657" s="199"/>
      <c r="H657" s="199"/>
      <c r="I657" s="199"/>
      <c r="J657" s="199"/>
      <c r="K657" s="199"/>
      <c r="L657" s="199"/>
    </row>
    <row r="658" spans="1:13">
      <c r="A658" s="195" t="s">
        <v>1128</v>
      </c>
      <c r="B658" s="195"/>
      <c r="C658" s="195"/>
      <c r="D658" s="195"/>
      <c r="E658" s="195"/>
      <c r="F658" s="195"/>
      <c r="G658" s="195"/>
      <c r="H658" s="195"/>
      <c r="I658" s="195"/>
      <c r="J658" s="195"/>
      <c r="K658" s="195"/>
      <c r="L658" s="195"/>
    </row>
    <row r="659" spans="1:13" ht="15" customHeight="1">
      <c r="A659" s="195" t="s">
        <v>1129</v>
      </c>
      <c r="B659" s="195"/>
      <c r="C659" s="195"/>
      <c r="D659" s="195"/>
      <c r="E659" s="195"/>
      <c r="F659" s="195"/>
      <c r="G659" s="195"/>
      <c r="H659" s="195"/>
      <c r="I659" s="195"/>
      <c r="J659" s="195"/>
      <c r="K659" s="195"/>
      <c r="L659" s="195"/>
    </row>
    <row r="660" spans="1:13">
      <c r="A660" s="194"/>
      <c r="B660" s="194"/>
      <c r="C660" s="194"/>
      <c r="D660" s="194"/>
      <c r="E660" s="194"/>
      <c r="F660" s="194"/>
      <c r="I660" s="194"/>
      <c r="J660" s="194"/>
      <c r="K660" s="194"/>
      <c r="L660" s="194"/>
    </row>
    <row r="661" spans="1:13" ht="51" customHeight="1">
      <c r="A661" s="196" t="s">
        <v>1127</v>
      </c>
      <c r="B661" s="196"/>
      <c r="C661" s="196"/>
      <c r="D661" s="196"/>
      <c r="E661" s="196"/>
      <c r="F661" s="196"/>
      <c r="G661" s="196"/>
      <c r="H661" s="196"/>
      <c r="I661" s="196"/>
      <c r="J661" s="196"/>
      <c r="K661" s="196"/>
      <c r="L661" s="196"/>
      <c r="M661" s="174"/>
    </row>
    <row r="662" spans="1:13">
      <c r="A662" s="195" t="s">
        <v>1137</v>
      </c>
      <c r="B662" s="195"/>
      <c r="C662" s="195"/>
      <c r="D662" s="195"/>
      <c r="E662" s="195"/>
      <c r="F662" s="195"/>
      <c r="G662" s="195"/>
      <c r="H662" s="195"/>
      <c r="I662" s="195"/>
      <c r="J662" s="195"/>
      <c r="K662" s="195"/>
      <c r="L662" s="195"/>
      <c r="M662" s="175"/>
    </row>
    <row r="663" spans="1:13">
      <c r="A663" s="195" t="s">
        <v>1138</v>
      </c>
      <c r="B663" s="195"/>
      <c r="C663" s="195"/>
      <c r="D663" s="195"/>
      <c r="E663" s="195"/>
      <c r="F663" s="195"/>
      <c r="G663" s="195"/>
      <c r="H663" s="195"/>
      <c r="I663" s="195"/>
      <c r="J663" s="195"/>
      <c r="K663" s="195"/>
      <c r="L663" s="195"/>
      <c r="M663" s="175"/>
    </row>
    <row r="664" spans="1:13">
      <c r="B664" s="165"/>
      <c r="C664" s="34"/>
      <c r="D664" s="1"/>
      <c r="I664" s="1"/>
      <c r="J664" s="1"/>
      <c r="K664" s="1"/>
      <c r="L664" s="1"/>
    </row>
    <row r="665" spans="1:13">
      <c r="B665" s="165"/>
      <c r="C665" s="34"/>
      <c r="D665" s="1"/>
      <c r="I665" s="1"/>
      <c r="J665" s="1"/>
      <c r="K665" s="1"/>
      <c r="L665" s="1"/>
    </row>
    <row r="670" spans="1:13">
      <c r="A670" s="7" t="s">
        <v>1147</v>
      </c>
    </row>
  </sheetData>
  <autoFilter ref="A8:F656" xr:uid="{00000000-0009-0000-0000-000000000000}"/>
  <mergeCells count="42">
    <mergeCell ref="A1:L1"/>
    <mergeCell ref="I654:J654"/>
    <mergeCell ref="K654:L654"/>
    <mergeCell ref="G8:H8"/>
    <mergeCell ref="I8:J8"/>
    <mergeCell ref="K8:L8"/>
    <mergeCell ref="E445:F445"/>
    <mergeCell ref="E477:F477"/>
    <mergeCell ref="E567:F567"/>
    <mergeCell ref="E650:F650"/>
    <mergeCell ref="E646:F646"/>
    <mergeCell ref="E248:F248"/>
    <mergeCell ref="E332:F332"/>
    <mergeCell ref="E346:F346"/>
    <mergeCell ref="E389:F389"/>
    <mergeCell ref="E422:F422"/>
    <mergeCell ref="E574:F574"/>
    <mergeCell ref="E606:F606"/>
    <mergeCell ref="E610:F610"/>
    <mergeCell ref="E626:F626"/>
    <mergeCell ref="E637:F637"/>
    <mergeCell ref="E19:F19"/>
    <mergeCell ref="E35:F35"/>
    <mergeCell ref="C52:F52"/>
    <mergeCell ref="C60:F60"/>
    <mergeCell ref="A657:L657"/>
    <mergeCell ref="C68:F68"/>
    <mergeCell ref="E195:F195"/>
    <mergeCell ref="E199:F199"/>
    <mergeCell ref="E214:F214"/>
    <mergeCell ref="E239:F239"/>
    <mergeCell ref="E80:F80"/>
    <mergeCell ref="E120:F120"/>
    <mergeCell ref="E133:F133"/>
    <mergeCell ref="E186:F186"/>
    <mergeCell ref="C74:F74"/>
    <mergeCell ref="E641:F641"/>
    <mergeCell ref="A663:L663"/>
    <mergeCell ref="A658:L658"/>
    <mergeCell ref="A659:L659"/>
    <mergeCell ref="A661:L661"/>
    <mergeCell ref="A662:L662"/>
  </mergeCells>
  <conditionalFormatting sqref="D342 D536:D542 E19 E35:F35 E80:F80 E120:F120 E133:F133 E186:F186 E195:F195 E199:F199 E214:F214 E239:F239 E248:F248 E332:F332 E346:F346 E389:F389 E422:F422 E445:F445 E477:F477 E567:F567 E574:F574 E606:F606 E610:F610 E626:F626 E650:F654 E136:F136 D8:F8 D643:F643 D639:F639 D628:F628 D648:F648">
    <cfRule type="cellIs" dxfId="7" priority="262" stopIfTrue="1" operator="equal">
      <formula>0</formula>
    </cfRule>
  </conditionalFormatting>
  <conditionalFormatting sqref="E637:F638">
    <cfRule type="cellIs" dxfId="6" priority="11" stopIfTrue="1" operator="equal">
      <formula>0</formula>
    </cfRule>
  </conditionalFormatting>
  <conditionalFormatting sqref="E641:F642">
    <cfRule type="cellIs" dxfId="5" priority="10" stopIfTrue="1" operator="equal">
      <formula>0</formula>
    </cfRule>
  </conditionalFormatting>
  <conditionalFormatting sqref="E646:F646">
    <cfRule type="cellIs" dxfId="4" priority="6" stopIfTrue="1" operator="equal">
      <formula>0</formula>
    </cfRule>
  </conditionalFormatting>
  <printOptions horizontalCentered="1"/>
  <pageMargins left="0.27559055118110237" right="0.35433070866141736" top="0.39370078740157483" bottom="0.31496062992125984" header="0.35433070866141736" footer="0.19685039370078741"/>
  <pageSetup paperSize="9" scale="48" fitToHeight="0" orientation="portrait" r:id="rId1"/>
  <headerFooter alignWithMargins="0">
    <oddFooter>Página &amp;P de &amp;N</oddFooter>
  </headerFooter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665"/>
  <sheetViews>
    <sheetView tabSelected="1" zoomScale="90" zoomScaleNormal="90" zoomScaleSheetLayoutView="85" workbookViewId="0">
      <selection activeCell="B249" sqref="B249"/>
    </sheetView>
  </sheetViews>
  <sheetFormatPr defaultColWidth="9" defaultRowHeight="12.75" customHeight="1" zeroHeight="1" outlineLevelRow="1"/>
  <cols>
    <col min="1" max="1" width="0.75" style="7" customWidth="1"/>
    <col min="2" max="2" width="42.625" style="155" customWidth="1"/>
    <col min="3" max="3" width="8.25" style="6" customWidth="1"/>
    <col min="4" max="4" width="10.875" style="34" customWidth="1"/>
    <col min="5" max="5" width="11.125" style="6" customWidth="1"/>
    <col min="6" max="6" width="11.375" style="173" customWidth="1"/>
    <col min="7" max="7" width="9" style="1"/>
    <col min="8" max="8" width="1.375" style="1" customWidth="1"/>
    <col min="9" max="9" width="9" style="1"/>
    <col min="10" max="10" width="2.625" style="1" customWidth="1"/>
    <col min="11" max="16384" width="9" style="1"/>
  </cols>
  <sheetData>
    <row r="1" spans="1:11" ht="28.5">
      <c r="A1" s="201" t="s">
        <v>1141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</row>
    <row r="2" spans="1:11" ht="15.75">
      <c r="A2" s="181" t="s">
        <v>218</v>
      </c>
      <c r="B2" s="2"/>
      <c r="C2" s="58"/>
      <c r="D2" s="37"/>
    </row>
    <row r="3" spans="1:11" ht="15.75">
      <c r="A3" s="182" t="s">
        <v>1125</v>
      </c>
      <c r="B3" s="2"/>
    </row>
    <row r="4" spans="1:11" ht="15.75">
      <c r="A4" s="182" t="str">
        <f>ORÇAMENTO!A4</f>
        <v>Elaborado em: 21/09/2020</v>
      </c>
      <c r="B4" s="2"/>
      <c r="C4" s="34"/>
    </row>
    <row r="5" spans="1:11" ht="15.75">
      <c r="A5" s="183" t="s">
        <v>1126</v>
      </c>
      <c r="B5" s="125"/>
      <c r="C5" s="18"/>
      <c r="D5" s="18"/>
    </row>
    <row r="6" spans="1:11" ht="15.75">
      <c r="A6" s="181" t="s">
        <v>246</v>
      </c>
    </row>
    <row r="7" spans="1:11">
      <c r="A7" s="4"/>
      <c r="B7" s="156"/>
      <c r="C7" s="4"/>
      <c r="D7" s="38"/>
    </row>
    <row r="8" spans="1:11" ht="25.5" customHeight="1">
      <c r="A8" s="158"/>
      <c r="B8" s="162" t="s">
        <v>58</v>
      </c>
      <c r="C8" s="158" t="s">
        <v>59</v>
      </c>
      <c r="D8" s="221" t="s">
        <v>1143</v>
      </c>
      <c r="E8" s="236" t="s">
        <v>1132</v>
      </c>
      <c r="F8" s="236" t="s">
        <v>1134</v>
      </c>
      <c r="G8" s="206" t="s">
        <v>1141</v>
      </c>
      <c r="H8" s="207"/>
      <c r="I8" s="207"/>
      <c r="J8" s="207"/>
      <c r="K8" s="208"/>
    </row>
    <row r="9" spans="1:11" ht="25.5" customHeight="1">
      <c r="A9" s="169"/>
      <c r="B9" s="43"/>
      <c r="C9" s="169"/>
      <c r="D9" s="222"/>
      <c r="E9" s="237"/>
      <c r="F9" s="237"/>
      <c r="G9" s="209"/>
      <c r="H9" s="210"/>
      <c r="I9" s="210"/>
      <c r="J9" s="210"/>
      <c r="K9" s="211"/>
    </row>
    <row r="10" spans="1:11">
      <c r="A10" s="170">
        <v>1</v>
      </c>
      <c r="B10" s="157" t="s">
        <v>81</v>
      </c>
      <c r="C10" s="15"/>
      <c r="D10" s="51"/>
      <c r="E10" s="169"/>
      <c r="F10" s="177"/>
      <c r="G10" s="10"/>
      <c r="H10" s="10"/>
      <c r="I10" s="10"/>
      <c r="J10" s="10"/>
      <c r="K10" s="10"/>
    </row>
    <row r="11" spans="1:11" outlineLevel="1">
      <c r="A11" s="169" t="s">
        <v>62</v>
      </c>
      <c r="B11" s="43" t="s">
        <v>789</v>
      </c>
      <c r="C11" s="169" t="s">
        <v>82</v>
      </c>
      <c r="D11" s="39">
        <v>6</v>
      </c>
      <c r="E11" s="178">
        <v>6</v>
      </c>
      <c r="F11" s="177">
        <v>1</v>
      </c>
      <c r="G11" s="192">
        <f>D11</f>
        <v>6</v>
      </c>
      <c r="H11" s="169" t="s">
        <v>1142</v>
      </c>
      <c r="I11" s="193">
        <f>F11</f>
        <v>1</v>
      </c>
      <c r="J11" s="193" t="s">
        <v>1144</v>
      </c>
      <c r="K11" s="178">
        <f t="shared" ref="K11:K18" si="0">I11*G11</f>
        <v>6</v>
      </c>
    </row>
    <row r="12" spans="1:11" hidden="1" outlineLevel="1">
      <c r="A12" s="169" t="s">
        <v>83</v>
      </c>
      <c r="B12" s="48" t="s">
        <v>84</v>
      </c>
      <c r="C12" s="169" t="s">
        <v>63</v>
      </c>
      <c r="D12" s="39">
        <v>1</v>
      </c>
      <c r="E12" s="178">
        <v>1</v>
      </c>
      <c r="F12" s="177">
        <v>0</v>
      </c>
      <c r="G12" s="192">
        <f t="shared" ref="G12:G75" si="1">D12</f>
        <v>1</v>
      </c>
      <c r="H12" s="169" t="s">
        <v>1142</v>
      </c>
      <c r="I12" s="193">
        <f t="shared" ref="I12:I75" si="2">F12</f>
        <v>0</v>
      </c>
      <c r="J12" s="193" t="s">
        <v>1144</v>
      </c>
      <c r="K12" s="178">
        <f t="shared" si="0"/>
        <v>0</v>
      </c>
    </row>
    <row r="13" spans="1:11" ht="25.5" hidden="1" outlineLevel="1">
      <c r="A13" s="169" t="s">
        <v>85</v>
      </c>
      <c r="B13" s="43" t="s">
        <v>1024</v>
      </c>
      <c r="C13" s="169" t="s">
        <v>63</v>
      </c>
      <c r="D13" s="39">
        <v>1</v>
      </c>
      <c r="E13" s="178">
        <v>1</v>
      </c>
      <c r="F13" s="177">
        <v>0</v>
      </c>
      <c r="G13" s="192">
        <f t="shared" si="1"/>
        <v>1</v>
      </c>
      <c r="H13" s="169" t="s">
        <v>1142</v>
      </c>
      <c r="I13" s="193">
        <f t="shared" si="2"/>
        <v>0</v>
      </c>
      <c r="J13" s="193" t="s">
        <v>1144</v>
      </c>
      <c r="K13" s="178">
        <f t="shared" si="0"/>
        <v>0</v>
      </c>
    </row>
    <row r="14" spans="1:11" hidden="1" outlineLevel="1">
      <c r="A14" s="169" t="s">
        <v>86</v>
      </c>
      <c r="B14" s="26" t="s">
        <v>87</v>
      </c>
      <c r="C14" s="16" t="s">
        <v>63</v>
      </c>
      <c r="D14" s="39">
        <v>1</v>
      </c>
      <c r="E14" s="178">
        <v>1</v>
      </c>
      <c r="F14" s="177">
        <v>0</v>
      </c>
      <c r="G14" s="192">
        <f t="shared" si="1"/>
        <v>1</v>
      </c>
      <c r="H14" s="169" t="s">
        <v>1142</v>
      </c>
      <c r="I14" s="193">
        <f t="shared" si="2"/>
        <v>0</v>
      </c>
      <c r="J14" s="193" t="s">
        <v>1144</v>
      </c>
      <c r="K14" s="178">
        <f t="shared" si="0"/>
        <v>0</v>
      </c>
    </row>
    <row r="15" spans="1:11" ht="25.5" outlineLevel="1">
      <c r="A15" s="169" t="s">
        <v>88</v>
      </c>
      <c r="B15" s="43" t="s">
        <v>860</v>
      </c>
      <c r="C15" s="169" t="s">
        <v>82</v>
      </c>
      <c r="D15" s="39">
        <v>40</v>
      </c>
      <c r="E15" s="178">
        <v>40</v>
      </c>
      <c r="F15" s="177">
        <v>1</v>
      </c>
      <c r="G15" s="192">
        <f t="shared" si="1"/>
        <v>40</v>
      </c>
      <c r="H15" s="169" t="s">
        <v>1142</v>
      </c>
      <c r="I15" s="193">
        <f t="shared" si="2"/>
        <v>1</v>
      </c>
      <c r="J15" s="193" t="s">
        <v>1144</v>
      </c>
      <c r="K15" s="178">
        <f t="shared" si="0"/>
        <v>40</v>
      </c>
    </row>
    <row r="16" spans="1:11" ht="51" hidden="1" outlineLevel="1">
      <c r="A16" s="169" t="s">
        <v>89</v>
      </c>
      <c r="B16" s="43" t="s">
        <v>730</v>
      </c>
      <c r="C16" s="169" t="s">
        <v>82</v>
      </c>
      <c r="D16" s="39">
        <v>1510.23</v>
      </c>
      <c r="E16" s="178">
        <v>1510.23</v>
      </c>
      <c r="F16" s="177">
        <v>0</v>
      </c>
      <c r="G16" s="192">
        <f t="shared" si="1"/>
        <v>1510.23</v>
      </c>
      <c r="H16" s="169" t="s">
        <v>1142</v>
      </c>
      <c r="I16" s="193">
        <f t="shared" si="2"/>
        <v>0</v>
      </c>
      <c r="J16" s="193" t="s">
        <v>1144</v>
      </c>
      <c r="K16" s="178">
        <f t="shared" si="0"/>
        <v>0</v>
      </c>
    </row>
    <row r="17" spans="1:11" ht="25.5" hidden="1" outlineLevel="1">
      <c r="A17" s="169" t="s">
        <v>134</v>
      </c>
      <c r="B17" s="43" t="s">
        <v>731</v>
      </c>
      <c r="C17" s="169" t="s">
        <v>76</v>
      </c>
      <c r="D17" s="39">
        <v>56</v>
      </c>
      <c r="E17" s="178">
        <v>56</v>
      </c>
      <c r="F17" s="177">
        <v>0</v>
      </c>
      <c r="G17" s="192">
        <f t="shared" si="1"/>
        <v>56</v>
      </c>
      <c r="H17" s="169" t="s">
        <v>1142</v>
      </c>
      <c r="I17" s="193">
        <f t="shared" si="2"/>
        <v>0</v>
      </c>
      <c r="J17" s="193" t="s">
        <v>1144</v>
      </c>
      <c r="K17" s="178">
        <f t="shared" si="0"/>
        <v>0</v>
      </c>
    </row>
    <row r="18" spans="1:11" ht="38.25" hidden="1" outlineLevel="1">
      <c r="A18" s="169" t="s">
        <v>191</v>
      </c>
      <c r="B18" s="43" t="s">
        <v>732</v>
      </c>
      <c r="C18" s="169" t="s">
        <v>82</v>
      </c>
      <c r="D18" s="39">
        <v>80</v>
      </c>
      <c r="E18" s="178">
        <v>80</v>
      </c>
      <c r="F18" s="177">
        <v>0</v>
      </c>
      <c r="G18" s="192">
        <f t="shared" si="1"/>
        <v>80</v>
      </c>
      <c r="H18" s="169" t="s">
        <v>1142</v>
      </c>
      <c r="I18" s="193">
        <f t="shared" si="2"/>
        <v>0</v>
      </c>
      <c r="J18" s="193" t="s">
        <v>1144</v>
      </c>
      <c r="K18" s="178">
        <f t="shared" si="0"/>
        <v>0</v>
      </c>
    </row>
    <row r="19" spans="1:11" hidden="1" outlineLevel="1">
      <c r="A19" s="12"/>
      <c r="B19" s="12"/>
      <c r="C19" s="12"/>
      <c r="D19" s="160"/>
      <c r="E19" s="178"/>
      <c r="F19" s="177"/>
      <c r="G19" s="192"/>
      <c r="H19" s="169"/>
      <c r="I19" s="193"/>
      <c r="J19" s="193"/>
      <c r="K19" s="178"/>
    </row>
    <row r="20" spans="1:11">
      <c r="A20" s="169"/>
      <c r="B20" s="43"/>
      <c r="C20" s="169"/>
      <c r="D20" s="49"/>
      <c r="E20" s="178"/>
      <c r="F20" s="177"/>
      <c r="G20" s="192"/>
      <c r="H20" s="169"/>
      <c r="I20" s="193"/>
      <c r="J20" s="193"/>
      <c r="K20" s="178"/>
    </row>
    <row r="21" spans="1:11">
      <c r="A21" s="170">
        <v>2</v>
      </c>
      <c r="B21" s="157" t="s">
        <v>137</v>
      </c>
      <c r="C21" s="15"/>
      <c r="D21" s="51"/>
      <c r="E21" s="178"/>
      <c r="F21" s="177"/>
      <c r="G21" s="192"/>
      <c r="H21" s="169"/>
      <c r="I21" s="193"/>
      <c r="J21" s="193"/>
      <c r="K21" s="178"/>
    </row>
    <row r="22" spans="1:11">
      <c r="A22" s="23" t="s">
        <v>64</v>
      </c>
      <c r="B22" s="12" t="s">
        <v>610</v>
      </c>
      <c r="C22" s="9"/>
      <c r="D22" s="120"/>
      <c r="E22" s="178"/>
      <c r="F22" s="177"/>
      <c r="G22" s="192"/>
      <c r="H22" s="169"/>
      <c r="I22" s="193"/>
      <c r="J22" s="193"/>
      <c r="K22" s="178"/>
    </row>
    <row r="23" spans="1:11" ht="25.5" hidden="1" outlineLevel="1">
      <c r="A23" s="168" t="s">
        <v>401</v>
      </c>
      <c r="B23" s="43" t="s">
        <v>735</v>
      </c>
      <c r="C23" s="168" t="s">
        <v>66</v>
      </c>
      <c r="D23" s="39">
        <v>270.39999999999998</v>
      </c>
      <c r="E23" s="178">
        <v>270.39999999999998</v>
      </c>
      <c r="F23" s="177">
        <v>0</v>
      </c>
      <c r="G23" s="192">
        <f t="shared" si="1"/>
        <v>270.39999999999998</v>
      </c>
      <c r="H23" s="169" t="s">
        <v>1142</v>
      </c>
      <c r="I23" s="193">
        <f t="shared" si="2"/>
        <v>0</v>
      </c>
      <c r="J23" s="193" t="s">
        <v>1144</v>
      </c>
      <c r="K23" s="178">
        <f>I23*G23</f>
        <v>0</v>
      </c>
    </row>
    <row r="24" spans="1:11" ht="25.5" hidden="1" outlineLevel="1">
      <c r="A24" s="168" t="s">
        <v>402</v>
      </c>
      <c r="B24" s="43" t="s">
        <v>733</v>
      </c>
      <c r="C24" s="168" t="s">
        <v>66</v>
      </c>
      <c r="D24" s="39">
        <v>142.16999999999999</v>
      </c>
      <c r="E24" s="178">
        <v>142.16999999999999</v>
      </c>
      <c r="F24" s="177">
        <v>0</v>
      </c>
      <c r="G24" s="192">
        <f t="shared" si="1"/>
        <v>142.16999999999999</v>
      </c>
      <c r="H24" s="169" t="s">
        <v>1142</v>
      </c>
      <c r="I24" s="193">
        <f t="shared" si="2"/>
        <v>0</v>
      </c>
      <c r="J24" s="193" t="s">
        <v>1144</v>
      </c>
      <c r="K24" s="178">
        <f>I24*G24</f>
        <v>0</v>
      </c>
    </row>
    <row r="25" spans="1:11" hidden="1" outlineLevel="1">
      <c r="A25" s="168" t="s">
        <v>403</v>
      </c>
      <c r="B25" s="43" t="s">
        <v>734</v>
      </c>
      <c r="C25" s="168" t="s">
        <v>68</v>
      </c>
      <c r="D25" s="39">
        <v>263.11</v>
      </c>
      <c r="E25" s="178">
        <v>263.11</v>
      </c>
      <c r="F25" s="177">
        <v>0</v>
      </c>
      <c r="G25" s="192">
        <f t="shared" si="1"/>
        <v>263.11</v>
      </c>
      <c r="H25" s="169" t="s">
        <v>1142</v>
      </c>
      <c r="I25" s="193">
        <f t="shared" si="2"/>
        <v>0</v>
      </c>
      <c r="J25" s="193" t="s">
        <v>1144</v>
      </c>
      <c r="K25" s="178">
        <f>I25*G25</f>
        <v>0</v>
      </c>
    </row>
    <row r="26" spans="1:11" ht="25.5" hidden="1" outlineLevel="1">
      <c r="A26" s="168" t="s">
        <v>404</v>
      </c>
      <c r="B26" s="43" t="s">
        <v>772</v>
      </c>
      <c r="C26" s="168" t="s">
        <v>66</v>
      </c>
      <c r="D26" s="39">
        <v>56.39</v>
      </c>
      <c r="E26" s="178">
        <v>56.39</v>
      </c>
      <c r="F26" s="177">
        <v>0</v>
      </c>
      <c r="G26" s="192">
        <f t="shared" si="1"/>
        <v>56.39</v>
      </c>
      <c r="H26" s="169" t="s">
        <v>1142</v>
      </c>
      <c r="I26" s="193">
        <f t="shared" si="2"/>
        <v>0</v>
      </c>
      <c r="J26" s="193" t="s">
        <v>1144</v>
      </c>
      <c r="K26" s="178">
        <f>I26*G26</f>
        <v>0</v>
      </c>
    </row>
    <row r="27" spans="1:11" outlineLevel="1">
      <c r="A27" s="23" t="s">
        <v>90</v>
      </c>
      <c r="B27" s="14" t="s">
        <v>236</v>
      </c>
      <c r="C27" s="168"/>
      <c r="D27" s="120"/>
      <c r="E27" s="178"/>
      <c r="F27" s="177"/>
      <c r="G27" s="192"/>
      <c r="H27" s="169"/>
      <c r="I27" s="193"/>
      <c r="J27" s="193"/>
      <c r="K27" s="178"/>
    </row>
    <row r="28" spans="1:11" outlineLevel="1">
      <c r="A28" s="168" t="s">
        <v>405</v>
      </c>
      <c r="B28" s="43" t="s">
        <v>736</v>
      </c>
      <c r="C28" s="168" t="s">
        <v>66</v>
      </c>
      <c r="D28" s="39">
        <v>11.26</v>
      </c>
      <c r="E28" s="178">
        <v>0</v>
      </c>
      <c r="F28" s="177">
        <v>1</v>
      </c>
      <c r="G28" s="192">
        <f t="shared" si="1"/>
        <v>11.26</v>
      </c>
      <c r="H28" s="169" t="s">
        <v>1142</v>
      </c>
      <c r="I28" s="193">
        <f t="shared" si="2"/>
        <v>1</v>
      </c>
      <c r="J28" s="193" t="s">
        <v>1144</v>
      </c>
      <c r="K28" s="178">
        <f>I28*G28</f>
        <v>11.26</v>
      </c>
    </row>
    <row r="29" spans="1:11" ht="38.25" outlineLevel="1">
      <c r="A29" s="168" t="s">
        <v>406</v>
      </c>
      <c r="B29" s="43" t="s">
        <v>737</v>
      </c>
      <c r="C29" s="168" t="s">
        <v>68</v>
      </c>
      <c r="D29" s="39">
        <v>17.739999999999998</v>
      </c>
      <c r="E29" s="178">
        <v>0</v>
      </c>
      <c r="F29" s="177">
        <v>1</v>
      </c>
      <c r="G29" s="192">
        <f t="shared" si="1"/>
        <v>17.739999999999998</v>
      </c>
      <c r="H29" s="169" t="s">
        <v>1142</v>
      </c>
      <c r="I29" s="193">
        <f t="shared" si="2"/>
        <v>1</v>
      </c>
      <c r="J29" s="193" t="s">
        <v>1144</v>
      </c>
      <c r="K29" s="178">
        <f>I29*G29</f>
        <v>17.739999999999998</v>
      </c>
    </row>
    <row r="30" spans="1:11" ht="25.5" outlineLevel="1">
      <c r="A30" s="168" t="s">
        <v>407</v>
      </c>
      <c r="B30" s="43" t="s">
        <v>738</v>
      </c>
      <c r="C30" s="168" t="s">
        <v>66</v>
      </c>
      <c r="D30" s="39">
        <v>6.39</v>
      </c>
      <c r="E30" s="178">
        <v>0</v>
      </c>
      <c r="F30" s="177">
        <v>1</v>
      </c>
      <c r="G30" s="192">
        <f t="shared" si="1"/>
        <v>6.39</v>
      </c>
      <c r="H30" s="169" t="s">
        <v>1142</v>
      </c>
      <c r="I30" s="193">
        <f t="shared" si="2"/>
        <v>1</v>
      </c>
      <c r="J30" s="193" t="s">
        <v>1144</v>
      </c>
      <c r="K30" s="178">
        <f>I30*G30</f>
        <v>6.39</v>
      </c>
    </row>
    <row r="31" spans="1:11" hidden="1" outlineLevel="1">
      <c r="A31" s="23" t="s">
        <v>91</v>
      </c>
      <c r="B31" s="14" t="s">
        <v>146</v>
      </c>
      <c r="C31" s="168"/>
      <c r="D31" s="120"/>
      <c r="E31" s="178"/>
      <c r="F31" s="177"/>
      <c r="G31" s="192"/>
      <c r="H31" s="169"/>
      <c r="I31" s="193"/>
      <c r="J31" s="193"/>
      <c r="K31" s="178"/>
    </row>
    <row r="32" spans="1:11" ht="25.5" hidden="1" outlineLevel="1">
      <c r="A32" s="168" t="s">
        <v>408</v>
      </c>
      <c r="B32" s="43" t="s">
        <v>733</v>
      </c>
      <c r="C32" s="168" t="s">
        <v>66</v>
      </c>
      <c r="D32" s="39">
        <v>5.78</v>
      </c>
      <c r="E32" s="178">
        <v>5.78</v>
      </c>
      <c r="F32" s="177">
        <v>0</v>
      </c>
      <c r="G32" s="192">
        <f t="shared" si="1"/>
        <v>5.78</v>
      </c>
      <c r="H32" s="169" t="s">
        <v>1142</v>
      </c>
      <c r="I32" s="193">
        <f t="shared" si="2"/>
        <v>0</v>
      </c>
      <c r="J32" s="193" t="s">
        <v>1144</v>
      </c>
      <c r="K32" s="178">
        <f>I32*G32</f>
        <v>0</v>
      </c>
    </row>
    <row r="33" spans="1:11" hidden="1" outlineLevel="1">
      <c r="A33" s="168" t="s">
        <v>409</v>
      </c>
      <c r="B33" s="43" t="s">
        <v>734</v>
      </c>
      <c r="C33" s="168" t="s">
        <v>68</v>
      </c>
      <c r="D33" s="39">
        <v>12.96</v>
      </c>
      <c r="E33" s="178">
        <v>12.96</v>
      </c>
      <c r="F33" s="177">
        <v>0</v>
      </c>
      <c r="G33" s="192">
        <f t="shared" si="1"/>
        <v>12.96</v>
      </c>
      <c r="H33" s="169" t="s">
        <v>1142</v>
      </c>
      <c r="I33" s="193">
        <f t="shared" si="2"/>
        <v>0</v>
      </c>
      <c r="J33" s="193" t="s">
        <v>1144</v>
      </c>
      <c r="K33" s="178">
        <f>I33*G33</f>
        <v>0</v>
      </c>
    </row>
    <row r="34" spans="1:11" ht="25.5" hidden="1" outlineLevel="1">
      <c r="A34" s="168" t="s">
        <v>410</v>
      </c>
      <c r="B34" s="43" t="s">
        <v>738</v>
      </c>
      <c r="C34" s="168" t="s">
        <v>66</v>
      </c>
      <c r="D34" s="39">
        <v>1.06</v>
      </c>
      <c r="E34" s="178">
        <v>1.06</v>
      </c>
      <c r="F34" s="177">
        <v>0</v>
      </c>
      <c r="G34" s="192">
        <f t="shared" si="1"/>
        <v>1.06</v>
      </c>
      <c r="H34" s="169" t="s">
        <v>1142</v>
      </c>
      <c r="I34" s="193">
        <f t="shared" si="2"/>
        <v>0</v>
      </c>
      <c r="J34" s="193" t="s">
        <v>1144</v>
      </c>
      <c r="K34" s="178">
        <f>I34*G34</f>
        <v>0</v>
      </c>
    </row>
    <row r="35" spans="1:11" hidden="1" outlineLevel="1">
      <c r="A35" s="168"/>
      <c r="B35" s="12"/>
      <c r="C35" s="12"/>
      <c r="D35" s="160"/>
      <c r="E35" s="178"/>
      <c r="F35" s="177"/>
      <c r="G35" s="192"/>
      <c r="H35" s="169"/>
      <c r="I35" s="193"/>
      <c r="J35" s="193"/>
      <c r="K35" s="178"/>
    </row>
    <row r="36" spans="1:11">
      <c r="A36" s="169"/>
      <c r="B36" s="43"/>
      <c r="C36" s="169"/>
      <c r="D36" s="49"/>
      <c r="E36" s="178"/>
      <c r="F36" s="177"/>
      <c r="G36" s="192"/>
      <c r="H36" s="169"/>
      <c r="I36" s="193"/>
      <c r="J36" s="193"/>
      <c r="K36" s="178"/>
    </row>
    <row r="37" spans="1:11">
      <c r="A37" s="170">
        <v>3</v>
      </c>
      <c r="B37" s="157" t="s">
        <v>138</v>
      </c>
      <c r="C37" s="15"/>
      <c r="D37" s="51"/>
      <c r="E37" s="178"/>
      <c r="F37" s="177"/>
      <c r="G37" s="192"/>
      <c r="H37" s="169"/>
      <c r="I37" s="193"/>
      <c r="J37" s="193"/>
      <c r="K37" s="178"/>
    </row>
    <row r="38" spans="1:11" hidden="1" outlineLevel="1">
      <c r="A38" s="8" t="s">
        <v>65</v>
      </c>
      <c r="B38" s="12" t="s">
        <v>220</v>
      </c>
      <c r="C38" s="10"/>
      <c r="D38" s="49"/>
      <c r="E38" s="178"/>
      <c r="F38" s="177"/>
      <c r="G38" s="192"/>
      <c r="H38" s="169"/>
      <c r="I38" s="193"/>
      <c r="J38" s="193"/>
      <c r="K38" s="178"/>
    </row>
    <row r="39" spans="1:11" ht="25.5" hidden="1" outlineLevel="1">
      <c r="A39" s="169" t="s">
        <v>411</v>
      </c>
      <c r="B39" s="43" t="s">
        <v>219</v>
      </c>
      <c r="C39" s="168" t="s">
        <v>76</v>
      </c>
      <c r="D39" s="39">
        <v>399</v>
      </c>
      <c r="E39" s="178">
        <v>399</v>
      </c>
      <c r="F39" s="177">
        <v>0</v>
      </c>
      <c r="G39" s="192">
        <f t="shared" si="1"/>
        <v>399</v>
      </c>
      <c r="H39" s="169" t="s">
        <v>1142</v>
      </c>
      <c r="I39" s="193">
        <f t="shared" si="2"/>
        <v>0</v>
      </c>
      <c r="J39" s="193" t="s">
        <v>1144</v>
      </c>
      <c r="K39" s="178">
        <f t="shared" ref="K39:K45" si="3">I39*G39</f>
        <v>0</v>
      </c>
    </row>
    <row r="40" spans="1:11" ht="38.25" hidden="1" outlineLevel="1">
      <c r="A40" s="169" t="s">
        <v>412</v>
      </c>
      <c r="B40" s="43" t="s">
        <v>739</v>
      </c>
      <c r="C40" s="169" t="s">
        <v>68</v>
      </c>
      <c r="D40" s="39">
        <v>73.61</v>
      </c>
      <c r="E40" s="178">
        <v>73.61</v>
      </c>
      <c r="F40" s="177">
        <v>0</v>
      </c>
      <c r="G40" s="192">
        <f t="shared" si="1"/>
        <v>73.61</v>
      </c>
      <c r="H40" s="169" t="s">
        <v>1142</v>
      </c>
      <c r="I40" s="193">
        <f t="shared" si="2"/>
        <v>0</v>
      </c>
      <c r="J40" s="193" t="s">
        <v>1144</v>
      </c>
      <c r="K40" s="178">
        <f t="shared" si="3"/>
        <v>0</v>
      </c>
    </row>
    <row r="41" spans="1:11" ht="25.5" hidden="1" outlineLevel="1">
      <c r="A41" s="169" t="s">
        <v>413</v>
      </c>
      <c r="B41" s="43" t="s">
        <v>228</v>
      </c>
      <c r="C41" s="169" t="s">
        <v>68</v>
      </c>
      <c r="D41" s="39">
        <v>133.93</v>
      </c>
      <c r="E41" s="178">
        <v>133.93</v>
      </c>
      <c r="F41" s="177">
        <v>0</v>
      </c>
      <c r="G41" s="192">
        <f t="shared" si="1"/>
        <v>133.93</v>
      </c>
      <c r="H41" s="169" t="s">
        <v>1142</v>
      </c>
      <c r="I41" s="193">
        <f t="shared" si="2"/>
        <v>0</v>
      </c>
      <c r="J41" s="193" t="s">
        <v>1144</v>
      </c>
      <c r="K41" s="178">
        <f t="shared" si="3"/>
        <v>0</v>
      </c>
    </row>
    <row r="42" spans="1:11" hidden="1" outlineLevel="1">
      <c r="A42" s="169" t="s">
        <v>414</v>
      </c>
      <c r="B42" s="43" t="s">
        <v>741</v>
      </c>
      <c r="C42" s="169" t="s">
        <v>73</v>
      </c>
      <c r="D42" s="39">
        <v>654.17999999999995</v>
      </c>
      <c r="E42" s="178">
        <v>654.17999999999995</v>
      </c>
      <c r="F42" s="177">
        <v>0</v>
      </c>
      <c r="G42" s="192">
        <f t="shared" si="1"/>
        <v>654.17999999999995</v>
      </c>
      <c r="H42" s="169" t="s">
        <v>1142</v>
      </c>
      <c r="I42" s="193">
        <f t="shared" si="2"/>
        <v>0</v>
      </c>
      <c r="J42" s="193" t="s">
        <v>1144</v>
      </c>
      <c r="K42" s="178">
        <f t="shared" si="3"/>
        <v>0</v>
      </c>
    </row>
    <row r="43" spans="1:11" hidden="1" outlineLevel="1">
      <c r="A43" s="169" t="s">
        <v>415</v>
      </c>
      <c r="B43" s="43" t="s">
        <v>740</v>
      </c>
      <c r="C43" s="169" t="s">
        <v>73</v>
      </c>
      <c r="D43" s="39">
        <v>383.55</v>
      </c>
      <c r="E43" s="178">
        <v>383.55</v>
      </c>
      <c r="F43" s="177">
        <v>0</v>
      </c>
      <c r="G43" s="192">
        <f t="shared" si="1"/>
        <v>383.55</v>
      </c>
      <c r="H43" s="169" t="s">
        <v>1142</v>
      </c>
      <c r="I43" s="193">
        <f t="shared" si="2"/>
        <v>0</v>
      </c>
      <c r="J43" s="193" t="s">
        <v>1144</v>
      </c>
      <c r="K43" s="178">
        <f t="shared" si="3"/>
        <v>0</v>
      </c>
    </row>
    <row r="44" spans="1:11" ht="25.5" hidden="1" outlineLevel="1">
      <c r="A44" s="169" t="s">
        <v>416</v>
      </c>
      <c r="B44" s="43" t="s">
        <v>742</v>
      </c>
      <c r="C44" s="169" t="s">
        <v>66</v>
      </c>
      <c r="D44" s="39">
        <v>32.380000000000003</v>
      </c>
      <c r="E44" s="178">
        <v>32.380000000000003</v>
      </c>
      <c r="F44" s="177">
        <v>0</v>
      </c>
      <c r="G44" s="192">
        <f t="shared" si="1"/>
        <v>32.380000000000003</v>
      </c>
      <c r="H44" s="169" t="s">
        <v>1142</v>
      </c>
      <c r="I44" s="193">
        <f t="shared" si="2"/>
        <v>0</v>
      </c>
      <c r="J44" s="193" t="s">
        <v>1144</v>
      </c>
      <c r="K44" s="178">
        <f t="shared" si="3"/>
        <v>0</v>
      </c>
    </row>
    <row r="45" spans="1:11" ht="25.5" hidden="1" outlineLevel="1">
      <c r="A45" s="169" t="s">
        <v>745</v>
      </c>
      <c r="B45" s="43" t="s">
        <v>743</v>
      </c>
      <c r="C45" s="169" t="s">
        <v>66</v>
      </c>
      <c r="D45" s="39">
        <v>32.380000000000003</v>
      </c>
      <c r="E45" s="178">
        <v>32.380000000000003</v>
      </c>
      <c r="F45" s="177">
        <v>0</v>
      </c>
      <c r="G45" s="192">
        <f t="shared" si="1"/>
        <v>32.380000000000003</v>
      </c>
      <c r="H45" s="169" t="s">
        <v>1142</v>
      </c>
      <c r="I45" s="193">
        <f t="shared" si="2"/>
        <v>0</v>
      </c>
      <c r="J45" s="193" t="s">
        <v>1144</v>
      </c>
      <c r="K45" s="178">
        <f t="shared" si="3"/>
        <v>0</v>
      </c>
    </row>
    <row r="46" spans="1:11" ht="25.5" hidden="1" outlineLevel="1">
      <c r="A46" s="8" t="s">
        <v>77</v>
      </c>
      <c r="B46" s="12" t="s">
        <v>74</v>
      </c>
      <c r="C46" s="10"/>
      <c r="D46" s="120"/>
      <c r="E46" s="178"/>
      <c r="F46" s="177">
        <v>0</v>
      </c>
      <c r="G46" s="192"/>
      <c r="H46" s="169"/>
      <c r="I46" s="193"/>
      <c r="J46" s="193"/>
      <c r="K46" s="178"/>
    </row>
    <row r="47" spans="1:11" ht="25.5" hidden="1" outlineLevel="1">
      <c r="A47" s="169" t="s">
        <v>417</v>
      </c>
      <c r="B47" s="43" t="s">
        <v>228</v>
      </c>
      <c r="C47" s="169" t="s">
        <v>68</v>
      </c>
      <c r="D47" s="39">
        <v>707.67</v>
      </c>
      <c r="E47" s="178">
        <f>D47*F47</f>
        <v>0</v>
      </c>
      <c r="F47" s="177">
        <v>0</v>
      </c>
      <c r="G47" s="192">
        <f t="shared" si="1"/>
        <v>707.67</v>
      </c>
      <c r="H47" s="169" t="s">
        <v>1142</v>
      </c>
      <c r="I47" s="193">
        <v>0.5</v>
      </c>
      <c r="J47" s="193" t="s">
        <v>1144</v>
      </c>
      <c r="K47" s="178"/>
    </row>
    <row r="48" spans="1:11" hidden="1" outlineLevel="1">
      <c r="A48" s="169" t="s">
        <v>418</v>
      </c>
      <c r="B48" s="43" t="s">
        <v>741</v>
      </c>
      <c r="C48" s="169" t="s">
        <v>73</v>
      </c>
      <c r="D48" s="39">
        <v>1248.55</v>
      </c>
      <c r="E48" s="178">
        <f t="shared" ref="E48:E51" si="4">D48*F48</f>
        <v>0</v>
      </c>
      <c r="F48" s="177">
        <v>0</v>
      </c>
      <c r="G48" s="192">
        <f t="shared" si="1"/>
        <v>1248.55</v>
      </c>
      <c r="H48" s="169" t="s">
        <v>1142</v>
      </c>
      <c r="I48" s="193">
        <v>0.5</v>
      </c>
      <c r="J48" s="193" t="s">
        <v>1144</v>
      </c>
      <c r="K48" s="178"/>
    </row>
    <row r="49" spans="1:11" hidden="1" outlineLevel="1">
      <c r="A49" s="169" t="s">
        <v>419</v>
      </c>
      <c r="B49" s="43" t="s">
        <v>740</v>
      </c>
      <c r="C49" s="169" t="s">
        <v>73</v>
      </c>
      <c r="D49" s="39">
        <v>645.82000000000005</v>
      </c>
      <c r="E49" s="178">
        <f t="shared" si="4"/>
        <v>0</v>
      </c>
      <c r="F49" s="177">
        <v>0</v>
      </c>
      <c r="G49" s="192">
        <f t="shared" si="1"/>
        <v>645.82000000000005</v>
      </c>
      <c r="H49" s="169" t="s">
        <v>1142</v>
      </c>
      <c r="I49" s="193">
        <v>0.5</v>
      </c>
      <c r="J49" s="193" t="s">
        <v>1144</v>
      </c>
      <c r="K49" s="178"/>
    </row>
    <row r="50" spans="1:11" ht="25.5" hidden="1" outlineLevel="1">
      <c r="A50" s="169" t="s">
        <v>420</v>
      </c>
      <c r="B50" s="43" t="s">
        <v>742</v>
      </c>
      <c r="C50" s="169" t="s">
        <v>66</v>
      </c>
      <c r="D50" s="39">
        <v>40.93</v>
      </c>
      <c r="E50" s="178">
        <f t="shared" si="4"/>
        <v>0</v>
      </c>
      <c r="F50" s="177">
        <v>0</v>
      </c>
      <c r="G50" s="192">
        <f t="shared" si="1"/>
        <v>40.93</v>
      </c>
      <c r="H50" s="169" t="s">
        <v>1142</v>
      </c>
      <c r="I50" s="193">
        <v>0.5</v>
      </c>
      <c r="J50" s="193" t="s">
        <v>1144</v>
      </c>
      <c r="K50" s="178"/>
    </row>
    <row r="51" spans="1:11" ht="25.5" hidden="1" outlineLevel="1">
      <c r="A51" s="169" t="s">
        <v>744</v>
      </c>
      <c r="B51" s="43" t="s">
        <v>743</v>
      </c>
      <c r="C51" s="169" t="s">
        <v>66</v>
      </c>
      <c r="D51" s="39">
        <v>40.93</v>
      </c>
      <c r="E51" s="178">
        <f t="shared" si="4"/>
        <v>0</v>
      </c>
      <c r="F51" s="177">
        <v>0</v>
      </c>
      <c r="G51" s="192">
        <f t="shared" si="1"/>
        <v>40.93</v>
      </c>
      <c r="H51" s="169" t="s">
        <v>1142</v>
      </c>
      <c r="I51" s="193">
        <v>0.5</v>
      </c>
      <c r="J51" s="193" t="s">
        <v>1144</v>
      </c>
      <c r="K51" s="178"/>
    </row>
    <row r="52" spans="1:11" hidden="1" outlineLevel="1">
      <c r="A52" s="23" t="s">
        <v>147</v>
      </c>
      <c r="B52" s="14" t="s">
        <v>133</v>
      </c>
      <c r="C52" s="198"/>
      <c r="D52" s="198"/>
      <c r="E52" s="178"/>
      <c r="F52" s="177">
        <v>0</v>
      </c>
      <c r="G52" s="192"/>
      <c r="H52" s="169"/>
      <c r="I52" s="193"/>
      <c r="J52" s="193"/>
      <c r="K52" s="178"/>
    </row>
    <row r="53" spans="1:11" hidden="1" outlineLevel="1">
      <c r="A53" s="168" t="s">
        <v>421</v>
      </c>
      <c r="B53" s="43" t="s">
        <v>746</v>
      </c>
      <c r="C53" s="168" t="s">
        <v>76</v>
      </c>
      <c r="D53" s="39">
        <v>56</v>
      </c>
      <c r="E53" s="178">
        <v>56</v>
      </c>
      <c r="F53" s="177">
        <v>0</v>
      </c>
      <c r="G53" s="192">
        <f t="shared" si="1"/>
        <v>56</v>
      </c>
      <c r="H53" s="169" t="s">
        <v>1142</v>
      </c>
      <c r="I53" s="193">
        <f t="shared" si="2"/>
        <v>0</v>
      </c>
      <c r="J53" s="193" t="s">
        <v>1144</v>
      </c>
      <c r="K53" s="178">
        <f t="shared" ref="K53:K59" si="5">I53*G53</f>
        <v>0</v>
      </c>
    </row>
    <row r="54" spans="1:11" hidden="1" outlineLevel="1">
      <c r="A54" s="168" t="s">
        <v>422</v>
      </c>
      <c r="B54" s="43" t="s">
        <v>131</v>
      </c>
      <c r="C54" s="168" t="s">
        <v>63</v>
      </c>
      <c r="D54" s="39">
        <v>12</v>
      </c>
      <c r="E54" s="178">
        <v>12</v>
      </c>
      <c r="F54" s="177">
        <v>0</v>
      </c>
      <c r="G54" s="192">
        <f t="shared" si="1"/>
        <v>12</v>
      </c>
      <c r="H54" s="169" t="s">
        <v>1142</v>
      </c>
      <c r="I54" s="193">
        <f t="shared" si="2"/>
        <v>0</v>
      </c>
      <c r="J54" s="193" t="s">
        <v>1144</v>
      </c>
      <c r="K54" s="178">
        <f t="shared" si="5"/>
        <v>0</v>
      </c>
    </row>
    <row r="55" spans="1:11" ht="38.25" hidden="1" outlineLevel="1">
      <c r="A55" s="168" t="s">
        <v>423</v>
      </c>
      <c r="B55" s="43" t="s">
        <v>747</v>
      </c>
      <c r="C55" s="169" t="s">
        <v>68</v>
      </c>
      <c r="D55" s="39">
        <v>12.96</v>
      </c>
      <c r="E55" s="178">
        <v>12.96</v>
      </c>
      <c r="F55" s="177">
        <v>0</v>
      </c>
      <c r="G55" s="192">
        <f t="shared" si="1"/>
        <v>12.96</v>
      </c>
      <c r="H55" s="169" t="s">
        <v>1142</v>
      </c>
      <c r="I55" s="193">
        <f t="shared" si="2"/>
        <v>0</v>
      </c>
      <c r="J55" s="193" t="s">
        <v>1144</v>
      </c>
      <c r="K55" s="178">
        <f t="shared" si="5"/>
        <v>0</v>
      </c>
    </row>
    <row r="56" spans="1:11" ht="25.5" hidden="1" outlineLevel="1">
      <c r="A56" s="168" t="s">
        <v>424</v>
      </c>
      <c r="B56" s="43" t="s">
        <v>229</v>
      </c>
      <c r="C56" s="169" t="s">
        <v>68</v>
      </c>
      <c r="D56" s="39">
        <v>7.2</v>
      </c>
      <c r="E56" s="178">
        <v>7.2</v>
      </c>
      <c r="F56" s="177">
        <v>0</v>
      </c>
      <c r="G56" s="192">
        <f t="shared" si="1"/>
        <v>7.2</v>
      </c>
      <c r="H56" s="169" t="s">
        <v>1142</v>
      </c>
      <c r="I56" s="193">
        <f t="shared" si="2"/>
        <v>0</v>
      </c>
      <c r="J56" s="193" t="s">
        <v>1144</v>
      </c>
      <c r="K56" s="178">
        <f t="shared" si="5"/>
        <v>0</v>
      </c>
    </row>
    <row r="57" spans="1:11" hidden="1" outlineLevel="1">
      <c r="A57" s="168" t="s">
        <v>611</v>
      </c>
      <c r="B57" s="43" t="s">
        <v>230</v>
      </c>
      <c r="C57" s="169" t="s">
        <v>63</v>
      </c>
      <c r="D57" s="39">
        <v>6.48</v>
      </c>
      <c r="E57" s="178">
        <v>6.48</v>
      </c>
      <c r="F57" s="177">
        <v>0</v>
      </c>
      <c r="G57" s="192">
        <f t="shared" si="1"/>
        <v>6.48</v>
      </c>
      <c r="H57" s="169" t="s">
        <v>1142</v>
      </c>
      <c r="I57" s="193">
        <f t="shared" si="2"/>
        <v>0</v>
      </c>
      <c r="J57" s="193" t="s">
        <v>1144</v>
      </c>
      <c r="K57" s="178">
        <f t="shared" si="5"/>
        <v>0</v>
      </c>
    </row>
    <row r="58" spans="1:11" ht="25.5" hidden="1" outlineLevel="1">
      <c r="A58" s="168" t="s">
        <v>612</v>
      </c>
      <c r="B58" s="43" t="s">
        <v>742</v>
      </c>
      <c r="C58" s="169" t="s">
        <v>66</v>
      </c>
      <c r="D58" s="39">
        <v>4.71</v>
      </c>
      <c r="E58" s="178">
        <v>4.71</v>
      </c>
      <c r="F58" s="177">
        <v>0</v>
      </c>
      <c r="G58" s="192">
        <f t="shared" si="1"/>
        <v>4.71</v>
      </c>
      <c r="H58" s="169" t="s">
        <v>1142</v>
      </c>
      <c r="I58" s="193">
        <f t="shared" si="2"/>
        <v>0</v>
      </c>
      <c r="J58" s="193" t="s">
        <v>1144</v>
      </c>
      <c r="K58" s="178">
        <f t="shared" si="5"/>
        <v>0</v>
      </c>
    </row>
    <row r="59" spans="1:11" ht="25.5" hidden="1" outlineLevel="1">
      <c r="A59" s="168" t="s">
        <v>748</v>
      </c>
      <c r="B59" s="43" t="s">
        <v>743</v>
      </c>
      <c r="C59" s="169" t="s">
        <v>66</v>
      </c>
      <c r="D59" s="39">
        <v>4.71</v>
      </c>
      <c r="E59" s="178">
        <v>4.71</v>
      </c>
      <c r="F59" s="177">
        <v>0</v>
      </c>
      <c r="G59" s="192">
        <f t="shared" si="1"/>
        <v>4.71</v>
      </c>
      <c r="H59" s="169" t="s">
        <v>1142</v>
      </c>
      <c r="I59" s="193">
        <f t="shared" si="2"/>
        <v>0</v>
      </c>
      <c r="J59" s="193" t="s">
        <v>1144</v>
      </c>
      <c r="K59" s="178">
        <f t="shared" si="5"/>
        <v>0</v>
      </c>
    </row>
    <row r="60" spans="1:11" outlineLevel="1">
      <c r="A60" s="23" t="s">
        <v>148</v>
      </c>
      <c r="B60" s="14" t="s">
        <v>244</v>
      </c>
      <c r="C60" s="198"/>
      <c r="D60" s="198"/>
      <c r="E60" s="178"/>
      <c r="F60" s="177"/>
      <c r="G60" s="192"/>
      <c r="H60" s="169"/>
      <c r="I60" s="193"/>
      <c r="J60" s="193"/>
      <c r="K60" s="178"/>
    </row>
    <row r="61" spans="1:11" outlineLevel="1">
      <c r="A61" s="168" t="s">
        <v>425</v>
      </c>
      <c r="B61" s="43" t="s">
        <v>746</v>
      </c>
      <c r="C61" s="168" t="s">
        <v>76</v>
      </c>
      <c r="D61" s="39">
        <v>52.5</v>
      </c>
      <c r="E61" s="178">
        <v>0</v>
      </c>
      <c r="F61" s="177">
        <v>1</v>
      </c>
      <c r="G61" s="192">
        <f t="shared" si="1"/>
        <v>52.5</v>
      </c>
      <c r="H61" s="169" t="s">
        <v>1142</v>
      </c>
      <c r="I61" s="193">
        <f t="shared" si="2"/>
        <v>1</v>
      </c>
      <c r="J61" s="193"/>
      <c r="K61" s="178">
        <f t="shared" ref="K61:K67" si="6">I61*G61</f>
        <v>52.5</v>
      </c>
    </row>
    <row r="62" spans="1:11" ht="38.25" outlineLevel="1">
      <c r="A62" s="168" t="s">
        <v>426</v>
      </c>
      <c r="B62" s="43" t="s">
        <v>747</v>
      </c>
      <c r="C62" s="169" t="s">
        <v>68</v>
      </c>
      <c r="D62" s="39">
        <v>27.97</v>
      </c>
      <c r="E62" s="178">
        <v>0</v>
      </c>
      <c r="F62" s="177">
        <v>1</v>
      </c>
      <c r="G62" s="192">
        <f t="shared" si="1"/>
        <v>27.97</v>
      </c>
      <c r="H62" s="169" t="s">
        <v>1142</v>
      </c>
      <c r="I62" s="193">
        <f t="shared" si="2"/>
        <v>1</v>
      </c>
      <c r="J62" s="193" t="s">
        <v>1144</v>
      </c>
      <c r="K62" s="178">
        <f t="shared" si="6"/>
        <v>27.97</v>
      </c>
    </row>
    <row r="63" spans="1:11" ht="25.5" outlineLevel="1">
      <c r="A63" s="168" t="s">
        <v>427</v>
      </c>
      <c r="B63" s="43" t="s">
        <v>132</v>
      </c>
      <c r="C63" s="169" t="s">
        <v>68</v>
      </c>
      <c r="D63" s="39">
        <v>21.39</v>
      </c>
      <c r="E63" s="178">
        <v>0</v>
      </c>
      <c r="F63" s="177">
        <v>1</v>
      </c>
      <c r="G63" s="192">
        <f t="shared" si="1"/>
        <v>21.39</v>
      </c>
      <c r="H63" s="169" t="s">
        <v>1142</v>
      </c>
      <c r="I63" s="193">
        <f t="shared" si="2"/>
        <v>1</v>
      </c>
      <c r="J63" s="193" t="s">
        <v>1144</v>
      </c>
      <c r="K63" s="178">
        <f t="shared" si="6"/>
        <v>21.39</v>
      </c>
    </row>
    <row r="64" spans="1:11" outlineLevel="1">
      <c r="A64" s="168" t="s">
        <v>428</v>
      </c>
      <c r="B64" s="43" t="s">
        <v>741</v>
      </c>
      <c r="C64" s="169" t="s">
        <v>73</v>
      </c>
      <c r="D64" s="39">
        <v>34.36</v>
      </c>
      <c r="E64" s="178">
        <v>0</v>
      </c>
      <c r="F64" s="177">
        <v>1</v>
      </c>
      <c r="G64" s="192">
        <f t="shared" si="1"/>
        <v>34.36</v>
      </c>
      <c r="H64" s="169" t="s">
        <v>1142</v>
      </c>
      <c r="I64" s="193">
        <f t="shared" si="2"/>
        <v>1</v>
      </c>
      <c r="J64" s="193" t="s">
        <v>1144</v>
      </c>
      <c r="K64" s="178">
        <f t="shared" si="6"/>
        <v>34.36</v>
      </c>
    </row>
    <row r="65" spans="1:11" outlineLevel="1">
      <c r="A65" s="168" t="s">
        <v>613</v>
      </c>
      <c r="B65" s="43" t="s">
        <v>740</v>
      </c>
      <c r="C65" s="169" t="s">
        <v>73</v>
      </c>
      <c r="D65" s="39">
        <v>37.909999999999997</v>
      </c>
      <c r="E65" s="178">
        <v>0</v>
      </c>
      <c r="F65" s="177">
        <v>1</v>
      </c>
      <c r="G65" s="192">
        <f t="shared" si="1"/>
        <v>37.909999999999997</v>
      </c>
      <c r="H65" s="169" t="s">
        <v>1142</v>
      </c>
      <c r="I65" s="193">
        <f t="shared" si="2"/>
        <v>1</v>
      </c>
      <c r="J65" s="193" t="s">
        <v>1144</v>
      </c>
      <c r="K65" s="178">
        <f t="shared" si="6"/>
        <v>37.909999999999997</v>
      </c>
    </row>
    <row r="66" spans="1:11" ht="25.5" outlineLevel="1">
      <c r="A66" s="168" t="s">
        <v>614</v>
      </c>
      <c r="B66" s="43" t="s">
        <v>742</v>
      </c>
      <c r="C66" s="169" t="s">
        <v>66</v>
      </c>
      <c r="D66" s="39">
        <v>2.38</v>
      </c>
      <c r="E66" s="178">
        <v>0</v>
      </c>
      <c r="F66" s="177">
        <v>1</v>
      </c>
      <c r="G66" s="192">
        <f t="shared" si="1"/>
        <v>2.38</v>
      </c>
      <c r="H66" s="169" t="s">
        <v>1142</v>
      </c>
      <c r="I66" s="193">
        <f t="shared" si="2"/>
        <v>1</v>
      </c>
      <c r="J66" s="193" t="s">
        <v>1144</v>
      </c>
      <c r="K66" s="178">
        <f t="shared" si="6"/>
        <v>2.38</v>
      </c>
    </row>
    <row r="67" spans="1:11" ht="25.5" outlineLevel="1">
      <c r="A67" s="168" t="s">
        <v>749</v>
      </c>
      <c r="B67" s="43" t="s">
        <v>743</v>
      </c>
      <c r="C67" s="169" t="s">
        <v>66</v>
      </c>
      <c r="D67" s="39">
        <v>2.38</v>
      </c>
      <c r="E67" s="178">
        <v>0</v>
      </c>
      <c r="F67" s="177">
        <v>1</v>
      </c>
      <c r="G67" s="192">
        <f t="shared" si="1"/>
        <v>2.38</v>
      </c>
      <c r="H67" s="169" t="s">
        <v>1142</v>
      </c>
      <c r="I67" s="193">
        <f t="shared" si="2"/>
        <v>1</v>
      </c>
      <c r="J67" s="193" t="s">
        <v>1144</v>
      </c>
      <c r="K67" s="178">
        <f t="shared" si="6"/>
        <v>2.38</v>
      </c>
    </row>
    <row r="68" spans="1:11" outlineLevel="1">
      <c r="A68" s="8" t="s">
        <v>151</v>
      </c>
      <c r="B68" s="14" t="s">
        <v>243</v>
      </c>
      <c r="C68" s="200"/>
      <c r="D68" s="200"/>
      <c r="E68" s="178"/>
      <c r="F68" s="177"/>
      <c r="G68" s="192"/>
      <c r="H68" s="169"/>
      <c r="I68" s="193"/>
      <c r="J68" s="193"/>
      <c r="K68" s="178"/>
    </row>
    <row r="69" spans="1:11" ht="25.5" outlineLevel="1">
      <c r="A69" s="169" t="s">
        <v>429</v>
      </c>
      <c r="B69" s="43" t="s">
        <v>228</v>
      </c>
      <c r="C69" s="169" t="s">
        <v>68</v>
      </c>
      <c r="D69" s="39">
        <v>28.49</v>
      </c>
      <c r="E69" s="178">
        <v>0</v>
      </c>
      <c r="F69" s="177">
        <v>1</v>
      </c>
      <c r="G69" s="192">
        <f t="shared" si="1"/>
        <v>28.49</v>
      </c>
      <c r="H69" s="169" t="s">
        <v>1142</v>
      </c>
      <c r="I69" s="193">
        <f t="shared" si="2"/>
        <v>1</v>
      </c>
      <c r="J69" s="193" t="s">
        <v>1144</v>
      </c>
      <c r="K69" s="178">
        <f>I69*G69</f>
        <v>28.49</v>
      </c>
    </row>
    <row r="70" spans="1:11" outlineLevel="1">
      <c r="A70" s="169" t="s">
        <v>430</v>
      </c>
      <c r="B70" s="43" t="s">
        <v>741</v>
      </c>
      <c r="C70" s="169" t="s">
        <v>73</v>
      </c>
      <c r="D70" s="39">
        <v>62.91</v>
      </c>
      <c r="E70" s="178">
        <v>0</v>
      </c>
      <c r="F70" s="177">
        <v>1</v>
      </c>
      <c r="G70" s="192">
        <f t="shared" si="1"/>
        <v>62.91</v>
      </c>
      <c r="H70" s="169" t="s">
        <v>1142</v>
      </c>
      <c r="I70" s="193">
        <f t="shared" si="2"/>
        <v>1</v>
      </c>
      <c r="J70" s="193" t="s">
        <v>1144</v>
      </c>
      <c r="K70" s="178">
        <f>I70*G70</f>
        <v>62.91</v>
      </c>
    </row>
    <row r="71" spans="1:11" outlineLevel="1">
      <c r="A71" s="169" t="s">
        <v>615</v>
      </c>
      <c r="B71" s="43" t="s">
        <v>740</v>
      </c>
      <c r="C71" s="169" t="s">
        <v>73</v>
      </c>
      <c r="D71" s="39">
        <v>26.82</v>
      </c>
      <c r="E71" s="178">
        <v>0</v>
      </c>
      <c r="F71" s="177">
        <v>1</v>
      </c>
      <c r="G71" s="192">
        <f t="shared" si="1"/>
        <v>26.82</v>
      </c>
      <c r="H71" s="169" t="s">
        <v>1142</v>
      </c>
      <c r="I71" s="193">
        <f t="shared" si="2"/>
        <v>1</v>
      </c>
      <c r="J71" s="193" t="s">
        <v>1144</v>
      </c>
      <c r="K71" s="178">
        <f>I71*G71</f>
        <v>26.82</v>
      </c>
    </row>
    <row r="72" spans="1:11" ht="25.5" outlineLevel="1">
      <c r="A72" s="169" t="s">
        <v>616</v>
      </c>
      <c r="B72" s="43" t="s">
        <v>742</v>
      </c>
      <c r="C72" s="169" t="s">
        <v>66</v>
      </c>
      <c r="D72" s="39">
        <v>1.52</v>
      </c>
      <c r="E72" s="178">
        <v>0</v>
      </c>
      <c r="F72" s="177">
        <v>1</v>
      </c>
      <c r="G72" s="192">
        <f t="shared" si="1"/>
        <v>1.52</v>
      </c>
      <c r="H72" s="169" t="s">
        <v>1142</v>
      </c>
      <c r="I72" s="193">
        <f t="shared" si="2"/>
        <v>1</v>
      </c>
      <c r="J72" s="193" t="s">
        <v>1144</v>
      </c>
      <c r="K72" s="178">
        <f>I72*G72</f>
        <v>1.52</v>
      </c>
    </row>
    <row r="73" spans="1:11" ht="25.5" outlineLevel="1">
      <c r="A73" s="169" t="s">
        <v>750</v>
      </c>
      <c r="B73" s="43" t="s">
        <v>743</v>
      </c>
      <c r="C73" s="169" t="s">
        <v>66</v>
      </c>
      <c r="D73" s="39">
        <v>1.52</v>
      </c>
      <c r="E73" s="178">
        <v>0</v>
      </c>
      <c r="F73" s="177">
        <v>1</v>
      </c>
      <c r="G73" s="192">
        <f t="shared" si="1"/>
        <v>1.52</v>
      </c>
      <c r="H73" s="169" t="s">
        <v>1142</v>
      </c>
      <c r="I73" s="193">
        <f t="shared" si="2"/>
        <v>1</v>
      </c>
      <c r="J73" s="193" t="s">
        <v>1144</v>
      </c>
      <c r="K73" s="178">
        <f>I73*G73</f>
        <v>1.52</v>
      </c>
    </row>
    <row r="74" spans="1:11" outlineLevel="1">
      <c r="A74" s="8" t="s">
        <v>1061</v>
      </c>
      <c r="B74" s="14" t="s">
        <v>1062</v>
      </c>
      <c r="C74" s="200"/>
      <c r="D74" s="200"/>
      <c r="E74" s="178"/>
      <c r="F74" s="177"/>
      <c r="G74" s="192"/>
      <c r="H74" s="169"/>
      <c r="I74" s="193"/>
      <c r="J74" s="193"/>
      <c r="K74" s="178"/>
    </row>
    <row r="75" spans="1:11" ht="25.5" outlineLevel="1">
      <c r="A75" s="169" t="s">
        <v>1063</v>
      </c>
      <c r="B75" s="43" t="s">
        <v>228</v>
      </c>
      <c r="C75" s="169" t="s">
        <v>68</v>
      </c>
      <c r="D75" s="39">
        <v>6.53</v>
      </c>
      <c r="E75" s="178">
        <v>0</v>
      </c>
      <c r="F75" s="177">
        <v>1</v>
      </c>
      <c r="G75" s="192">
        <f t="shared" si="1"/>
        <v>6.53</v>
      </c>
      <c r="H75" s="169" t="s">
        <v>1142</v>
      </c>
      <c r="I75" s="193">
        <f t="shared" si="2"/>
        <v>1</v>
      </c>
      <c r="J75" s="193" t="s">
        <v>1144</v>
      </c>
      <c r="K75" s="178">
        <f>I75*G75</f>
        <v>6.53</v>
      </c>
    </row>
    <row r="76" spans="1:11" outlineLevel="1">
      <c r="A76" s="169" t="s">
        <v>1064</v>
      </c>
      <c r="B76" s="43" t="s">
        <v>741</v>
      </c>
      <c r="C76" s="169" t="s">
        <v>73</v>
      </c>
      <c r="D76" s="39">
        <v>20.2</v>
      </c>
      <c r="E76" s="178">
        <v>0</v>
      </c>
      <c r="F76" s="177">
        <v>1</v>
      </c>
      <c r="G76" s="192">
        <f t="shared" ref="G76:G139" si="7">D76</f>
        <v>20.2</v>
      </c>
      <c r="H76" s="169" t="s">
        <v>1142</v>
      </c>
      <c r="I76" s="193">
        <f t="shared" ref="I76:I139" si="8">F76</f>
        <v>1</v>
      </c>
      <c r="J76" s="193" t="s">
        <v>1144</v>
      </c>
      <c r="K76" s="178">
        <f>I76*G76</f>
        <v>20.2</v>
      </c>
    </row>
    <row r="77" spans="1:11" outlineLevel="1">
      <c r="A77" s="169" t="s">
        <v>1065</v>
      </c>
      <c r="B77" s="43" t="s">
        <v>740</v>
      </c>
      <c r="C77" s="169" t="s">
        <v>73</v>
      </c>
      <c r="D77" s="39">
        <v>9.3000000000000007</v>
      </c>
      <c r="E77" s="178">
        <v>0</v>
      </c>
      <c r="F77" s="177">
        <v>1</v>
      </c>
      <c r="G77" s="192">
        <f t="shared" si="7"/>
        <v>9.3000000000000007</v>
      </c>
      <c r="H77" s="169" t="s">
        <v>1142</v>
      </c>
      <c r="I77" s="193">
        <f t="shared" si="8"/>
        <v>1</v>
      </c>
      <c r="J77" s="193" t="s">
        <v>1144</v>
      </c>
      <c r="K77" s="178">
        <f>I77*G77</f>
        <v>9.3000000000000007</v>
      </c>
    </row>
    <row r="78" spans="1:11" ht="25.5" outlineLevel="1">
      <c r="A78" s="169" t="s">
        <v>1066</v>
      </c>
      <c r="B78" s="43" t="s">
        <v>742</v>
      </c>
      <c r="C78" s="169" t="s">
        <v>66</v>
      </c>
      <c r="D78" s="39">
        <v>0.43</v>
      </c>
      <c r="E78" s="178">
        <v>0</v>
      </c>
      <c r="F78" s="177">
        <v>1</v>
      </c>
      <c r="G78" s="192">
        <f t="shared" si="7"/>
        <v>0.43</v>
      </c>
      <c r="H78" s="169" t="s">
        <v>1142</v>
      </c>
      <c r="I78" s="193">
        <f t="shared" si="8"/>
        <v>1</v>
      </c>
      <c r="J78" s="193" t="s">
        <v>1144</v>
      </c>
      <c r="K78" s="178">
        <f>I78*G78</f>
        <v>0.43</v>
      </c>
    </row>
    <row r="79" spans="1:11" ht="25.5" outlineLevel="1">
      <c r="A79" s="169" t="s">
        <v>1067</v>
      </c>
      <c r="B79" s="43" t="s">
        <v>743</v>
      </c>
      <c r="C79" s="169" t="s">
        <v>66</v>
      </c>
      <c r="D79" s="39">
        <v>0.43</v>
      </c>
      <c r="E79" s="178">
        <v>0</v>
      </c>
      <c r="F79" s="177">
        <v>1</v>
      </c>
      <c r="G79" s="192">
        <f t="shared" si="7"/>
        <v>0.43</v>
      </c>
      <c r="H79" s="169" t="s">
        <v>1142</v>
      </c>
      <c r="I79" s="193">
        <f t="shared" si="8"/>
        <v>1</v>
      </c>
      <c r="J79" s="193" t="s">
        <v>1144</v>
      </c>
      <c r="K79" s="178">
        <f>I79*G79</f>
        <v>0.43</v>
      </c>
    </row>
    <row r="80" spans="1:11" hidden="1" outlineLevel="1" collapsed="1">
      <c r="A80" s="12"/>
      <c r="B80" s="12"/>
      <c r="C80" s="12"/>
      <c r="D80" s="160"/>
      <c r="E80" s="178"/>
      <c r="F80" s="177"/>
      <c r="G80" s="192"/>
      <c r="H80" s="169"/>
      <c r="I80" s="193"/>
      <c r="J80" s="193"/>
      <c r="K80" s="178"/>
    </row>
    <row r="81" spans="1:11">
      <c r="A81" s="169"/>
      <c r="B81" s="43"/>
      <c r="C81" s="169"/>
      <c r="D81" s="49"/>
      <c r="E81" s="178"/>
      <c r="F81" s="177"/>
      <c r="G81" s="192"/>
      <c r="H81" s="169"/>
      <c r="I81" s="193"/>
      <c r="J81" s="193"/>
      <c r="K81" s="178"/>
    </row>
    <row r="82" spans="1:11">
      <c r="A82" s="170">
        <v>4</v>
      </c>
      <c r="B82" s="157" t="s">
        <v>92</v>
      </c>
      <c r="C82" s="15"/>
      <c r="D82" s="50"/>
      <c r="E82" s="178"/>
      <c r="F82" s="177"/>
      <c r="G82" s="192"/>
      <c r="H82" s="169"/>
      <c r="I82" s="193"/>
      <c r="J82" s="193"/>
      <c r="K82" s="178"/>
    </row>
    <row r="83" spans="1:11" outlineLevel="1">
      <c r="A83" s="8" t="s">
        <v>67</v>
      </c>
      <c r="B83" s="12" t="s">
        <v>105</v>
      </c>
      <c r="C83" s="10"/>
      <c r="D83" s="120"/>
      <c r="E83" s="178"/>
      <c r="F83" s="177"/>
      <c r="G83" s="192"/>
      <c r="H83" s="169"/>
      <c r="I83" s="193"/>
      <c r="J83" s="193"/>
      <c r="K83" s="178"/>
    </row>
    <row r="84" spans="1:11" ht="25.5" outlineLevel="1">
      <c r="A84" s="169" t="s">
        <v>431</v>
      </c>
      <c r="B84" s="43" t="s">
        <v>751</v>
      </c>
      <c r="C84" s="169" t="s">
        <v>68</v>
      </c>
      <c r="D84" s="39">
        <v>459.2</v>
      </c>
      <c r="E84" s="178">
        <v>0</v>
      </c>
      <c r="F84" s="177">
        <v>0.47</v>
      </c>
      <c r="G84" s="192">
        <f t="shared" si="7"/>
        <v>459.2</v>
      </c>
      <c r="H84" s="169" t="s">
        <v>1142</v>
      </c>
      <c r="I84" s="193">
        <f t="shared" si="8"/>
        <v>0.47</v>
      </c>
      <c r="J84" s="193"/>
      <c r="K84" s="178">
        <f>I84*G84</f>
        <v>215.82399999999998</v>
      </c>
    </row>
    <row r="85" spans="1:11" outlineLevel="1">
      <c r="A85" s="169" t="s">
        <v>432</v>
      </c>
      <c r="B85" s="43" t="s">
        <v>741</v>
      </c>
      <c r="C85" s="169" t="s">
        <v>73</v>
      </c>
      <c r="D85" s="39">
        <v>1730.55</v>
      </c>
      <c r="E85" s="178">
        <f>F85*D85</f>
        <v>813.35849999999994</v>
      </c>
      <c r="F85" s="177">
        <v>0.47</v>
      </c>
      <c r="G85" s="192">
        <f t="shared" si="7"/>
        <v>1730.55</v>
      </c>
      <c r="H85" s="169" t="s">
        <v>1142</v>
      </c>
      <c r="I85" s="193">
        <f t="shared" si="8"/>
        <v>0.47</v>
      </c>
      <c r="J85" s="193" t="s">
        <v>1144</v>
      </c>
      <c r="K85" s="178">
        <f>I85*G85</f>
        <v>813.35849999999994</v>
      </c>
    </row>
    <row r="86" spans="1:11" outlineLevel="1">
      <c r="A86" s="169" t="s">
        <v>433</v>
      </c>
      <c r="B86" s="43" t="s">
        <v>740</v>
      </c>
      <c r="C86" s="169" t="s">
        <v>73</v>
      </c>
      <c r="D86" s="39">
        <v>628.91</v>
      </c>
      <c r="E86" s="178">
        <f>F86*D86</f>
        <v>295.58769999999998</v>
      </c>
      <c r="F86" s="177">
        <v>0.47</v>
      </c>
      <c r="G86" s="192">
        <f t="shared" si="7"/>
        <v>628.91</v>
      </c>
      <c r="H86" s="169" t="s">
        <v>1142</v>
      </c>
      <c r="I86" s="193">
        <f t="shared" si="8"/>
        <v>0.47</v>
      </c>
      <c r="J86" s="193" t="s">
        <v>1144</v>
      </c>
      <c r="K86" s="178">
        <f>I86*G86</f>
        <v>295.58769999999998</v>
      </c>
    </row>
    <row r="87" spans="1:11" ht="25.5" outlineLevel="1">
      <c r="A87" s="169" t="s">
        <v>434</v>
      </c>
      <c r="B87" s="43" t="s">
        <v>742</v>
      </c>
      <c r="C87" s="169" t="s">
        <v>66</v>
      </c>
      <c r="D87" s="39">
        <v>25.19</v>
      </c>
      <c r="E87" s="178">
        <v>0</v>
      </c>
      <c r="F87" s="177">
        <v>0.47</v>
      </c>
      <c r="G87" s="192">
        <f t="shared" si="7"/>
        <v>25.19</v>
      </c>
      <c r="H87" s="169" t="s">
        <v>1142</v>
      </c>
      <c r="I87" s="193">
        <f t="shared" si="8"/>
        <v>0.47</v>
      </c>
      <c r="J87" s="193" t="s">
        <v>1144</v>
      </c>
      <c r="K87" s="178">
        <f>I87*G87</f>
        <v>11.8393</v>
      </c>
    </row>
    <row r="88" spans="1:11" ht="25.5" outlineLevel="1">
      <c r="A88" s="169" t="s">
        <v>861</v>
      </c>
      <c r="B88" s="43" t="s">
        <v>743</v>
      </c>
      <c r="C88" s="169" t="s">
        <v>66</v>
      </c>
      <c r="D88" s="39">
        <v>25.19</v>
      </c>
      <c r="E88" s="178">
        <v>0</v>
      </c>
      <c r="F88" s="177">
        <v>0.47</v>
      </c>
      <c r="G88" s="192">
        <f t="shared" si="7"/>
        <v>25.19</v>
      </c>
      <c r="H88" s="169" t="s">
        <v>1142</v>
      </c>
      <c r="I88" s="193">
        <f t="shared" si="8"/>
        <v>0.47</v>
      </c>
      <c r="J88" s="193" t="s">
        <v>1144</v>
      </c>
      <c r="K88" s="178">
        <f>I88*G88</f>
        <v>11.8393</v>
      </c>
    </row>
    <row r="89" spans="1:11" outlineLevel="1">
      <c r="A89" s="8" t="s">
        <v>69</v>
      </c>
      <c r="B89" s="12" t="s">
        <v>106</v>
      </c>
      <c r="C89" s="10"/>
      <c r="D89" s="120"/>
      <c r="E89" s="178"/>
      <c r="F89" s="177">
        <v>0.47</v>
      </c>
      <c r="G89" s="192"/>
      <c r="H89" s="169"/>
      <c r="I89" s="193"/>
      <c r="J89" s="193"/>
      <c r="K89" s="178"/>
    </row>
    <row r="90" spans="1:11" ht="25.5" outlineLevel="1">
      <c r="A90" s="169" t="s">
        <v>435</v>
      </c>
      <c r="B90" s="43" t="s">
        <v>752</v>
      </c>
      <c r="C90" s="169" t="s">
        <v>68</v>
      </c>
      <c r="D90" s="39">
        <v>714.44</v>
      </c>
      <c r="E90" s="178">
        <v>0</v>
      </c>
      <c r="F90" s="177">
        <v>0.47</v>
      </c>
      <c r="G90" s="192">
        <f t="shared" si="7"/>
        <v>714.44</v>
      </c>
      <c r="H90" s="169" t="s">
        <v>1142</v>
      </c>
      <c r="I90" s="193">
        <f t="shared" si="8"/>
        <v>0.47</v>
      </c>
      <c r="J90" s="193" t="s">
        <v>1144</v>
      </c>
      <c r="K90" s="178">
        <f>I90*G90</f>
        <v>335.78680000000003</v>
      </c>
    </row>
    <row r="91" spans="1:11" outlineLevel="1">
      <c r="A91" s="169" t="s">
        <v>436</v>
      </c>
      <c r="B91" s="43" t="s">
        <v>741</v>
      </c>
      <c r="C91" s="169" t="s">
        <v>73</v>
      </c>
      <c r="D91" s="39">
        <v>1152.73</v>
      </c>
      <c r="E91" s="178">
        <v>0</v>
      </c>
      <c r="F91" s="177">
        <v>0.47</v>
      </c>
      <c r="G91" s="192">
        <f t="shared" si="7"/>
        <v>1152.73</v>
      </c>
      <c r="H91" s="169" t="s">
        <v>1142</v>
      </c>
      <c r="I91" s="193">
        <f t="shared" si="8"/>
        <v>0.47</v>
      </c>
      <c r="J91" s="193" t="s">
        <v>1144</v>
      </c>
      <c r="K91" s="178">
        <f>I91*G91</f>
        <v>541.78309999999999</v>
      </c>
    </row>
    <row r="92" spans="1:11" outlineLevel="1">
      <c r="A92" s="169" t="s">
        <v>437</v>
      </c>
      <c r="B92" s="43" t="s">
        <v>740</v>
      </c>
      <c r="C92" s="169" t="s">
        <v>73</v>
      </c>
      <c r="D92" s="39">
        <v>581.17999999999995</v>
      </c>
      <c r="E92" s="178">
        <v>0</v>
      </c>
      <c r="F92" s="177">
        <v>0.47</v>
      </c>
      <c r="G92" s="192">
        <f t="shared" si="7"/>
        <v>581.17999999999995</v>
      </c>
      <c r="H92" s="169" t="s">
        <v>1142</v>
      </c>
      <c r="I92" s="193">
        <f t="shared" si="8"/>
        <v>0.47</v>
      </c>
      <c r="J92" s="193" t="s">
        <v>1144</v>
      </c>
      <c r="K92" s="178">
        <f>I92*G92</f>
        <v>273.15459999999996</v>
      </c>
    </row>
    <row r="93" spans="1:11" ht="25.5" outlineLevel="1">
      <c r="A93" s="169" t="s">
        <v>617</v>
      </c>
      <c r="B93" s="43" t="s">
        <v>742</v>
      </c>
      <c r="C93" s="169" t="s">
        <v>66</v>
      </c>
      <c r="D93" s="39">
        <v>41.19</v>
      </c>
      <c r="E93" s="178">
        <v>0</v>
      </c>
      <c r="F93" s="177">
        <v>0.47</v>
      </c>
      <c r="G93" s="192">
        <f t="shared" si="7"/>
        <v>41.19</v>
      </c>
      <c r="H93" s="169" t="s">
        <v>1142</v>
      </c>
      <c r="I93" s="193">
        <f t="shared" si="8"/>
        <v>0.47</v>
      </c>
      <c r="J93" s="193" t="s">
        <v>1144</v>
      </c>
      <c r="K93" s="178">
        <f>I93*G93</f>
        <v>19.359299999999998</v>
      </c>
    </row>
    <row r="94" spans="1:11" ht="25.5" outlineLevel="1">
      <c r="A94" s="169" t="s">
        <v>1040</v>
      </c>
      <c r="B94" s="43" t="s">
        <v>743</v>
      </c>
      <c r="C94" s="169" t="s">
        <v>66</v>
      </c>
      <c r="D94" s="39">
        <v>41.19</v>
      </c>
      <c r="E94" s="178">
        <v>0</v>
      </c>
      <c r="F94" s="177">
        <v>0.47</v>
      </c>
      <c r="G94" s="192">
        <f t="shared" si="7"/>
        <v>41.19</v>
      </c>
      <c r="H94" s="169" t="s">
        <v>1142</v>
      </c>
      <c r="I94" s="193">
        <f t="shared" si="8"/>
        <v>0.47</v>
      </c>
      <c r="J94" s="193" t="s">
        <v>1144</v>
      </c>
      <c r="K94" s="178">
        <f>I94*G94</f>
        <v>19.359299999999998</v>
      </c>
    </row>
    <row r="95" spans="1:11" outlineLevel="1">
      <c r="A95" s="8" t="s">
        <v>70</v>
      </c>
      <c r="B95" s="12" t="s">
        <v>93</v>
      </c>
      <c r="C95" s="10"/>
      <c r="D95" s="120"/>
      <c r="E95" s="178"/>
      <c r="F95" s="177"/>
      <c r="G95" s="192"/>
      <c r="H95" s="169"/>
      <c r="I95" s="193"/>
      <c r="J95" s="193"/>
      <c r="K95" s="178"/>
    </row>
    <row r="96" spans="1:11" ht="51" outlineLevel="1">
      <c r="A96" s="169" t="s">
        <v>438</v>
      </c>
      <c r="B96" s="43" t="s">
        <v>1018</v>
      </c>
      <c r="C96" s="169" t="s">
        <v>76</v>
      </c>
      <c r="D96" s="39">
        <v>262.10000000000002</v>
      </c>
      <c r="E96" s="178">
        <v>0</v>
      </c>
      <c r="F96" s="177">
        <v>0.5</v>
      </c>
      <c r="G96" s="192">
        <f t="shared" si="7"/>
        <v>262.10000000000002</v>
      </c>
      <c r="H96" s="169" t="s">
        <v>1142</v>
      </c>
      <c r="I96" s="193">
        <f t="shared" si="8"/>
        <v>0.5</v>
      </c>
      <c r="J96" s="193" t="s">
        <v>1144</v>
      </c>
      <c r="K96" s="178">
        <f>I96*G96</f>
        <v>131.05000000000001</v>
      </c>
    </row>
    <row r="97" spans="1:12" outlineLevel="1">
      <c r="A97" s="8" t="s">
        <v>108</v>
      </c>
      <c r="B97" s="12" t="s">
        <v>245</v>
      </c>
      <c r="C97" s="169"/>
      <c r="D97" s="120"/>
      <c r="E97" s="178"/>
      <c r="F97" s="177"/>
      <c r="G97" s="192"/>
      <c r="H97" s="169"/>
      <c r="I97" s="193"/>
      <c r="J97" s="193"/>
      <c r="K97" s="178"/>
    </row>
    <row r="98" spans="1:12" ht="25.5" outlineLevel="1">
      <c r="A98" s="169" t="s">
        <v>439</v>
      </c>
      <c r="B98" s="43" t="s">
        <v>752</v>
      </c>
      <c r="C98" s="169" t="s">
        <v>68</v>
      </c>
      <c r="D98" s="39">
        <v>17.29</v>
      </c>
      <c r="E98" s="178">
        <v>0</v>
      </c>
      <c r="F98" s="177">
        <v>1</v>
      </c>
      <c r="G98" s="192">
        <f t="shared" si="7"/>
        <v>17.29</v>
      </c>
      <c r="H98" s="169" t="s">
        <v>1142</v>
      </c>
      <c r="I98" s="193">
        <f t="shared" si="8"/>
        <v>1</v>
      </c>
      <c r="J98" s="193" t="s">
        <v>1144</v>
      </c>
      <c r="K98" s="178">
        <f>I98*G98</f>
        <v>17.29</v>
      </c>
    </row>
    <row r="99" spans="1:12" outlineLevel="1">
      <c r="A99" s="169" t="s">
        <v>440</v>
      </c>
      <c r="B99" s="43" t="s">
        <v>741</v>
      </c>
      <c r="C99" s="169" t="s">
        <v>73</v>
      </c>
      <c r="D99" s="39">
        <v>48.82</v>
      </c>
      <c r="E99" s="178">
        <v>0</v>
      </c>
      <c r="F99" s="177">
        <v>1</v>
      </c>
      <c r="G99" s="192">
        <f t="shared" si="7"/>
        <v>48.82</v>
      </c>
      <c r="H99" s="169" t="s">
        <v>1142</v>
      </c>
      <c r="I99" s="193">
        <f t="shared" si="8"/>
        <v>1</v>
      </c>
      <c r="J99" s="193" t="s">
        <v>1144</v>
      </c>
      <c r="K99" s="178">
        <f>I99*G99</f>
        <v>48.82</v>
      </c>
    </row>
    <row r="100" spans="1:12" outlineLevel="1">
      <c r="A100" s="169" t="s">
        <v>441</v>
      </c>
      <c r="B100" s="43" t="s">
        <v>740</v>
      </c>
      <c r="C100" s="169" t="s">
        <v>73</v>
      </c>
      <c r="D100" s="39">
        <v>20.36</v>
      </c>
      <c r="E100" s="178">
        <v>0</v>
      </c>
      <c r="F100" s="177">
        <v>1</v>
      </c>
      <c r="G100" s="192">
        <f t="shared" si="7"/>
        <v>20.36</v>
      </c>
      <c r="H100" s="169" t="s">
        <v>1142</v>
      </c>
      <c r="I100" s="193">
        <f t="shared" si="8"/>
        <v>1</v>
      </c>
      <c r="J100" s="193" t="s">
        <v>1144</v>
      </c>
      <c r="K100" s="178">
        <f>I100*G100</f>
        <v>20.36</v>
      </c>
    </row>
    <row r="101" spans="1:12" ht="25.5" outlineLevel="1">
      <c r="A101" s="169" t="s">
        <v>442</v>
      </c>
      <c r="B101" s="43" t="s">
        <v>742</v>
      </c>
      <c r="C101" s="169" t="s">
        <v>66</v>
      </c>
      <c r="D101" s="39">
        <v>0.8</v>
      </c>
      <c r="E101" s="178">
        <v>0</v>
      </c>
      <c r="F101" s="177">
        <v>1</v>
      </c>
      <c r="G101" s="192">
        <f t="shared" si="7"/>
        <v>0.8</v>
      </c>
      <c r="H101" s="169" t="s">
        <v>1142</v>
      </c>
      <c r="I101" s="193">
        <f t="shared" si="8"/>
        <v>1</v>
      </c>
      <c r="J101" s="193" t="s">
        <v>1144</v>
      </c>
      <c r="K101" s="178">
        <f>I101*G101</f>
        <v>0.8</v>
      </c>
    </row>
    <row r="102" spans="1:12" ht="25.5" outlineLevel="1">
      <c r="A102" s="169" t="s">
        <v>862</v>
      </c>
      <c r="B102" s="43" t="s">
        <v>743</v>
      </c>
      <c r="C102" s="169" t="s">
        <v>66</v>
      </c>
      <c r="D102" s="39">
        <v>0.8</v>
      </c>
      <c r="E102" s="178">
        <v>0</v>
      </c>
      <c r="F102" s="177">
        <v>1</v>
      </c>
      <c r="G102" s="192">
        <f t="shared" si="7"/>
        <v>0.8</v>
      </c>
      <c r="H102" s="169" t="s">
        <v>1142</v>
      </c>
      <c r="I102" s="193">
        <f t="shared" si="8"/>
        <v>1</v>
      </c>
      <c r="J102" s="193" t="s">
        <v>1144</v>
      </c>
      <c r="K102" s="178">
        <f>I102*G102</f>
        <v>0.8</v>
      </c>
    </row>
    <row r="103" spans="1:12" outlineLevel="1">
      <c r="A103" s="8" t="s">
        <v>1068</v>
      </c>
      <c r="B103" s="12" t="s">
        <v>1069</v>
      </c>
      <c r="C103" s="169"/>
      <c r="D103" s="120"/>
      <c r="E103" s="178"/>
      <c r="F103" s="177"/>
      <c r="G103" s="192"/>
      <c r="H103" s="169"/>
      <c r="I103" s="193"/>
      <c r="J103" s="193"/>
      <c r="K103" s="178"/>
    </row>
    <row r="104" spans="1:12" ht="25.5" outlineLevel="1">
      <c r="A104" s="169" t="s">
        <v>1070</v>
      </c>
      <c r="B104" s="43" t="s">
        <v>228</v>
      </c>
      <c r="C104" s="169" t="s">
        <v>68</v>
      </c>
      <c r="D104" s="39">
        <v>4.83</v>
      </c>
      <c r="E104" s="178">
        <v>0</v>
      </c>
      <c r="F104" s="177">
        <v>1</v>
      </c>
      <c r="G104" s="192">
        <f t="shared" si="7"/>
        <v>4.83</v>
      </c>
      <c r="H104" s="169" t="s">
        <v>1142</v>
      </c>
      <c r="I104" s="193">
        <f t="shared" si="8"/>
        <v>1</v>
      </c>
      <c r="J104" s="193" t="s">
        <v>1144</v>
      </c>
      <c r="K104" s="178">
        <f>I104*G104</f>
        <v>4.83</v>
      </c>
    </row>
    <row r="105" spans="1:12" outlineLevel="1">
      <c r="A105" s="169" t="s">
        <v>1071</v>
      </c>
      <c r="B105" s="43" t="s">
        <v>741</v>
      </c>
      <c r="C105" s="169" t="s">
        <v>73</v>
      </c>
      <c r="D105" s="39">
        <v>21.4</v>
      </c>
      <c r="E105" s="178">
        <v>0</v>
      </c>
      <c r="F105" s="177">
        <v>1</v>
      </c>
      <c r="G105" s="192">
        <f t="shared" si="7"/>
        <v>21.4</v>
      </c>
      <c r="H105" s="169" t="s">
        <v>1142</v>
      </c>
      <c r="I105" s="193">
        <f t="shared" si="8"/>
        <v>1</v>
      </c>
      <c r="J105" s="193" t="s">
        <v>1144</v>
      </c>
      <c r="K105" s="178">
        <f>I105*G105</f>
        <v>21.4</v>
      </c>
    </row>
    <row r="106" spans="1:12" outlineLevel="1">
      <c r="A106" s="169" t="s">
        <v>1072</v>
      </c>
      <c r="B106" s="43" t="s">
        <v>740</v>
      </c>
      <c r="C106" s="169" t="s">
        <v>73</v>
      </c>
      <c r="D106" s="39">
        <v>7.5</v>
      </c>
      <c r="E106" s="178">
        <v>0</v>
      </c>
      <c r="F106" s="177">
        <v>1</v>
      </c>
      <c r="G106" s="192">
        <f t="shared" si="7"/>
        <v>7.5</v>
      </c>
      <c r="H106" s="169" t="s">
        <v>1142</v>
      </c>
      <c r="I106" s="193">
        <f t="shared" si="8"/>
        <v>1</v>
      </c>
      <c r="J106" s="193" t="s">
        <v>1144</v>
      </c>
      <c r="K106" s="178">
        <f>I106*G106</f>
        <v>7.5</v>
      </c>
    </row>
    <row r="107" spans="1:12" ht="25.5" outlineLevel="1">
      <c r="A107" s="169" t="s">
        <v>1073</v>
      </c>
      <c r="B107" s="43" t="s">
        <v>742</v>
      </c>
      <c r="C107" s="169" t="s">
        <v>66</v>
      </c>
      <c r="D107" s="39">
        <v>0.32</v>
      </c>
      <c r="E107" s="178">
        <v>0</v>
      </c>
      <c r="F107" s="177">
        <v>1</v>
      </c>
      <c r="G107" s="192">
        <f t="shared" si="7"/>
        <v>0.32</v>
      </c>
      <c r="H107" s="169" t="s">
        <v>1142</v>
      </c>
      <c r="I107" s="193">
        <f t="shared" si="8"/>
        <v>1</v>
      </c>
      <c r="J107" s="193" t="s">
        <v>1144</v>
      </c>
      <c r="K107" s="178">
        <f>I107*G107</f>
        <v>0.32</v>
      </c>
    </row>
    <row r="108" spans="1:12" ht="25.5" outlineLevel="1">
      <c r="A108" s="169" t="s">
        <v>1074</v>
      </c>
      <c r="B108" s="43" t="s">
        <v>743</v>
      </c>
      <c r="C108" s="169" t="s">
        <v>66</v>
      </c>
      <c r="D108" s="39">
        <v>0.32</v>
      </c>
      <c r="E108" s="178">
        <v>0</v>
      </c>
      <c r="F108" s="177">
        <v>1</v>
      </c>
      <c r="G108" s="192">
        <f t="shared" si="7"/>
        <v>0.32</v>
      </c>
      <c r="H108" s="169" t="s">
        <v>1142</v>
      </c>
      <c r="I108" s="193">
        <f t="shared" si="8"/>
        <v>1</v>
      </c>
      <c r="J108" s="193" t="s">
        <v>1144</v>
      </c>
      <c r="K108" s="178">
        <f>I108*G108</f>
        <v>0.32</v>
      </c>
    </row>
    <row r="109" spans="1:12" outlineLevel="1">
      <c r="A109" s="8" t="s">
        <v>1075</v>
      </c>
      <c r="B109" s="12" t="s">
        <v>1076</v>
      </c>
      <c r="C109" s="169"/>
      <c r="D109" s="120"/>
      <c r="E109" s="178"/>
      <c r="F109" s="177">
        <v>1</v>
      </c>
      <c r="G109" s="192"/>
      <c r="H109" s="169"/>
      <c r="I109" s="193"/>
      <c r="J109" s="193"/>
      <c r="K109" s="178"/>
    </row>
    <row r="110" spans="1:12" ht="25.5" outlineLevel="1">
      <c r="A110" s="169" t="s">
        <v>1077</v>
      </c>
      <c r="B110" s="43" t="s">
        <v>228</v>
      </c>
      <c r="C110" s="169" t="s">
        <v>68</v>
      </c>
      <c r="D110" s="39">
        <v>9.92</v>
      </c>
      <c r="E110" s="178">
        <v>0</v>
      </c>
      <c r="F110" s="177">
        <v>1</v>
      </c>
      <c r="G110" s="192">
        <f t="shared" si="7"/>
        <v>9.92</v>
      </c>
      <c r="H110" s="169" t="s">
        <v>1142</v>
      </c>
      <c r="I110" s="193">
        <f t="shared" si="8"/>
        <v>1</v>
      </c>
      <c r="J110" s="193" t="s">
        <v>1144</v>
      </c>
      <c r="K110" s="178">
        <f>I110*G110</f>
        <v>9.92</v>
      </c>
      <c r="L110" s="44"/>
    </row>
    <row r="111" spans="1:12" outlineLevel="1">
      <c r="A111" s="169" t="s">
        <v>1078</v>
      </c>
      <c r="B111" s="43" t="s">
        <v>741</v>
      </c>
      <c r="C111" s="169" t="s">
        <v>73</v>
      </c>
      <c r="D111" s="39">
        <v>32.1</v>
      </c>
      <c r="E111" s="178">
        <v>0</v>
      </c>
      <c r="F111" s="177">
        <v>1</v>
      </c>
      <c r="G111" s="192">
        <f t="shared" si="7"/>
        <v>32.1</v>
      </c>
      <c r="H111" s="169" t="s">
        <v>1142</v>
      </c>
      <c r="I111" s="193">
        <f t="shared" si="8"/>
        <v>1</v>
      </c>
      <c r="J111" s="193" t="s">
        <v>1144</v>
      </c>
      <c r="K111" s="178">
        <f>I111*G111</f>
        <v>32.1</v>
      </c>
    </row>
    <row r="112" spans="1:12" outlineLevel="1">
      <c r="A112" s="169" t="s">
        <v>1079</v>
      </c>
      <c r="B112" s="43" t="s">
        <v>740</v>
      </c>
      <c r="C112" s="169" t="s">
        <v>73</v>
      </c>
      <c r="D112" s="39">
        <v>12.2</v>
      </c>
      <c r="E112" s="178">
        <v>0</v>
      </c>
      <c r="F112" s="177">
        <v>1</v>
      </c>
      <c r="G112" s="192">
        <f t="shared" si="7"/>
        <v>12.2</v>
      </c>
      <c r="H112" s="169" t="s">
        <v>1142</v>
      </c>
      <c r="I112" s="193">
        <f t="shared" si="8"/>
        <v>1</v>
      </c>
      <c r="J112" s="193" t="s">
        <v>1144</v>
      </c>
      <c r="K112" s="178">
        <f>I112*G112</f>
        <v>12.2</v>
      </c>
    </row>
    <row r="113" spans="1:11" ht="25.5" outlineLevel="1">
      <c r="A113" s="169" t="s">
        <v>1080</v>
      </c>
      <c r="B113" s="43" t="s">
        <v>742</v>
      </c>
      <c r="C113" s="169" t="s">
        <v>66</v>
      </c>
      <c r="D113" s="39">
        <v>0.44</v>
      </c>
      <c r="E113" s="178">
        <v>0</v>
      </c>
      <c r="F113" s="177">
        <v>1</v>
      </c>
      <c r="G113" s="192">
        <f t="shared" si="7"/>
        <v>0.44</v>
      </c>
      <c r="H113" s="169" t="s">
        <v>1142</v>
      </c>
      <c r="I113" s="193">
        <f t="shared" si="8"/>
        <v>1</v>
      </c>
      <c r="J113" s="193" t="s">
        <v>1144</v>
      </c>
      <c r="K113" s="178">
        <f>I113*G113</f>
        <v>0.44</v>
      </c>
    </row>
    <row r="114" spans="1:11" ht="25.5" outlineLevel="1">
      <c r="A114" s="169" t="s">
        <v>1081</v>
      </c>
      <c r="B114" s="43" t="s">
        <v>743</v>
      </c>
      <c r="C114" s="169" t="s">
        <v>66</v>
      </c>
      <c r="D114" s="39">
        <v>0.44</v>
      </c>
      <c r="E114" s="178">
        <v>0</v>
      </c>
      <c r="F114" s="177">
        <v>1</v>
      </c>
      <c r="G114" s="192">
        <f t="shared" si="7"/>
        <v>0.44</v>
      </c>
      <c r="H114" s="169" t="s">
        <v>1142</v>
      </c>
      <c r="I114" s="193">
        <f t="shared" si="8"/>
        <v>1</v>
      </c>
      <c r="J114" s="193" t="s">
        <v>1144</v>
      </c>
      <c r="K114" s="178">
        <f>I114*G114</f>
        <v>0.44</v>
      </c>
    </row>
    <row r="115" spans="1:11" outlineLevel="1">
      <c r="A115" s="8" t="s">
        <v>1082</v>
      </c>
      <c r="B115" s="12" t="s">
        <v>1087</v>
      </c>
      <c r="C115" s="169"/>
      <c r="D115" s="120"/>
      <c r="E115" s="178"/>
      <c r="F115" s="177"/>
      <c r="G115" s="192"/>
      <c r="H115" s="169"/>
      <c r="I115" s="193"/>
      <c r="J115" s="193"/>
      <c r="K115" s="178"/>
    </row>
    <row r="116" spans="1:11" ht="25.5" outlineLevel="1">
      <c r="A116" s="169" t="s">
        <v>1083</v>
      </c>
      <c r="B116" s="43" t="s">
        <v>228</v>
      </c>
      <c r="C116" s="169" t="s">
        <v>68</v>
      </c>
      <c r="D116" s="39">
        <v>6.42</v>
      </c>
      <c r="E116" s="178">
        <v>0</v>
      </c>
      <c r="F116" s="177">
        <v>1</v>
      </c>
      <c r="G116" s="192">
        <f t="shared" si="7"/>
        <v>6.42</v>
      </c>
      <c r="H116" s="169" t="s">
        <v>1142</v>
      </c>
      <c r="I116" s="193">
        <f t="shared" si="8"/>
        <v>1</v>
      </c>
      <c r="J116" s="193" t="s">
        <v>1144</v>
      </c>
      <c r="K116" s="178">
        <f>I116*G116</f>
        <v>6.42</v>
      </c>
    </row>
    <row r="117" spans="1:11" outlineLevel="1">
      <c r="A117" s="169" t="s">
        <v>1084</v>
      </c>
      <c r="B117" s="43" t="s">
        <v>741</v>
      </c>
      <c r="C117" s="169" t="s">
        <v>73</v>
      </c>
      <c r="D117" s="39">
        <v>20.399999999999999</v>
      </c>
      <c r="E117" s="178">
        <v>0</v>
      </c>
      <c r="F117" s="177">
        <v>1</v>
      </c>
      <c r="G117" s="192">
        <f t="shared" si="7"/>
        <v>20.399999999999999</v>
      </c>
      <c r="H117" s="169" t="s">
        <v>1142</v>
      </c>
      <c r="I117" s="193">
        <f t="shared" si="8"/>
        <v>1</v>
      </c>
      <c r="J117" s="193" t="s">
        <v>1144</v>
      </c>
      <c r="K117" s="178">
        <f>I117*G117</f>
        <v>20.399999999999999</v>
      </c>
    </row>
    <row r="118" spans="1:11" ht="25.5" outlineLevel="1">
      <c r="A118" s="169" t="s">
        <v>1085</v>
      </c>
      <c r="B118" s="43" t="s">
        <v>742</v>
      </c>
      <c r="C118" s="169" t="s">
        <v>66</v>
      </c>
      <c r="D118" s="39">
        <v>0.64</v>
      </c>
      <c r="E118" s="178">
        <v>0</v>
      </c>
      <c r="F118" s="177">
        <v>1</v>
      </c>
      <c r="G118" s="192">
        <f t="shared" si="7"/>
        <v>0.64</v>
      </c>
      <c r="H118" s="169" t="s">
        <v>1142</v>
      </c>
      <c r="I118" s="193">
        <f t="shared" si="8"/>
        <v>1</v>
      </c>
      <c r="J118" s="193" t="s">
        <v>1144</v>
      </c>
      <c r="K118" s="178">
        <f>I118*G118</f>
        <v>0.64</v>
      </c>
    </row>
    <row r="119" spans="1:11" ht="25.5" outlineLevel="1">
      <c r="A119" s="169" t="s">
        <v>1086</v>
      </c>
      <c r="B119" s="43" t="s">
        <v>743</v>
      </c>
      <c r="C119" s="169" t="s">
        <v>66</v>
      </c>
      <c r="D119" s="39">
        <v>0.64</v>
      </c>
      <c r="E119" s="178">
        <v>0</v>
      </c>
      <c r="F119" s="177">
        <v>1</v>
      </c>
      <c r="G119" s="192">
        <f t="shared" si="7"/>
        <v>0.64</v>
      </c>
      <c r="H119" s="169" t="s">
        <v>1142</v>
      </c>
      <c r="I119" s="193">
        <f t="shared" si="8"/>
        <v>1</v>
      </c>
      <c r="J119" s="193" t="s">
        <v>1144</v>
      </c>
      <c r="K119" s="178">
        <f>I119*G119</f>
        <v>0.64</v>
      </c>
    </row>
    <row r="120" spans="1:11" outlineLevel="1">
      <c r="A120" s="12"/>
      <c r="B120" s="12"/>
      <c r="C120" s="12"/>
      <c r="D120" s="160"/>
      <c r="E120" s="178"/>
      <c r="F120" s="177"/>
      <c r="G120" s="192"/>
      <c r="H120" s="169"/>
      <c r="I120" s="193"/>
      <c r="J120" s="193"/>
      <c r="K120" s="178"/>
    </row>
    <row r="121" spans="1:11">
      <c r="A121" s="169"/>
      <c r="B121" s="43"/>
      <c r="C121" s="169"/>
      <c r="D121" s="49"/>
      <c r="E121" s="178"/>
      <c r="F121" s="177"/>
      <c r="G121" s="192"/>
      <c r="H121" s="169"/>
      <c r="I121" s="193"/>
      <c r="J121" s="193"/>
      <c r="K121" s="178"/>
    </row>
    <row r="122" spans="1:11" ht="25.5">
      <c r="A122" s="170">
        <v>5</v>
      </c>
      <c r="B122" s="157" t="s">
        <v>139</v>
      </c>
      <c r="C122" s="15"/>
      <c r="D122" s="50"/>
      <c r="E122" s="178"/>
      <c r="F122" s="177"/>
      <c r="G122" s="192"/>
      <c r="H122" s="169"/>
      <c r="I122" s="193"/>
      <c r="J122" s="193"/>
      <c r="K122" s="178"/>
    </row>
    <row r="123" spans="1:11" outlineLevel="1">
      <c r="A123" s="23" t="s">
        <v>71</v>
      </c>
      <c r="B123" s="14" t="s">
        <v>94</v>
      </c>
      <c r="C123" s="168"/>
      <c r="D123" s="120"/>
      <c r="E123" s="178"/>
      <c r="F123" s="177"/>
      <c r="G123" s="192"/>
      <c r="H123" s="169"/>
      <c r="I123" s="193"/>
      <c r="J123" s="193"/>
      <c r="K123" s="178"/>
    </row>
    <row r="124" spans="1:11" s="44" customFormat="1" ht="38.25" outlineLevel="1">
      <c r="A124" s="168" t="s">
        <v>443</v>
      </c>
      <c r="B124" s="43" t="s">
        <v>773</v>
      </c>
      <c r="C124" s="168" t="s">
        <v>68</v>
      </c>
      <c r="D124" s="39">
        <v>5.14</v>
      </c>
      <c r="E124" s="178">
        <v>0</v>
      </c>
      <c r="F124" s="177">
        <v>1</v>
      </c>
      <c r="G124" s="192">
        <f t="shared" si="7"/>
        <v>5.14</v>
      </c>
      <c r="H124" s="169" t="s">
        <v>1142</v>
      </c>
      <c r="I124" s="193">
        <f t="shared" si="8"/>
        <v>1</v>
      </c>
      <c r="J124" s="193" t="s">
        <v>1144</v>
      </c>
      <c r="K124" s="178">
        <f>I124*G124</f>
        <v>5.14</v>
      </c>
    </row>
    <row r="125" spans="1:11" outlineLevel="1">
      <c r="A125" s="23" t="s">
        <v>72</v>
      </c>
      <c r="B125" s="14" t="s">
        <v>95</v>
      </c>
      <c r="C125" s="168"/>
      <c r="D125" s="120"/>
      <c r="E125" s="178"/>
      <c r="F125" s="177"/>
      <c r="G125" s="192"/>
      <c r="H125" s="169"/>
      <c r="I125" s="193"/>
      <c r="J125" s="193" t="s">
        <v>1144</v>
      </c>
      <c r="K125" s="178"/>
    </row>
    <row r="126" spans="1:11" ht="51" outlineLevel="1">
      <c r="A126" s="168" t="s">
        <v>444</v>
      </c>
      <c r="B126" s="43" t="s">
        <v>791</v>
      </c>
      <c r="C126" s="168" t="s">
        <v>68</v>
      </c>
      <c r="D126" s="39">
        <v>942.96</v>
      </c>
      <c r="E126" s="178">
        <v>0</v>
      </c>
      <c r="F126" s="177">
        <v>0.5</v>
      </c>
      <c r="G126" s="192">
        <f t="shared" si="7"/>
        <v>942.96</v>
      </c>
      <c r="H126" s="169" t="s">
        <v>1142</v>
      </c>
      <c r="I126" s="193">
        <f t="shared" si="8"/>
        <v>0.5</v>
      </c>
      <c r="J126" s="193" t="s">
        <v>1144</v>
      </c>
      <c r="K126" s="178">
        <f>I126*G126</f>
        <v>471.48</v>
      </c>
    </row>
    <row r="127" spans="1:11" ht="25.5" outlineLevel="1">
      <c r="A127" s="168" t="s">
        <v>445</v>
      </c>
      <c r="B127" s="43" t="s">
        <v>753</v>
      </c>
      <c r="C127" s="168" t="s">
        <v>68</v>
      </c>
      <c r="D127" s="39">
        <v>17.07</v>
      </c>
      <c r="E127" s="178">
        <v>0</v>
      </c>
      <c r="F127" s="177">
        <v>0.5</v>
      </c>
      <c r="G127" s="192">
        <f t="shared" si="7"/>
        <v>17.07</v>
      </c>
      <c r="H127" s="169" t="s">
        <v>1142</v>
      </c>
      <c r="I127" s="193">
        <f t="shared" si="8"/>
        <v>0.5</v>
      </c>
      <c r="J127" s="193" t="s">
        <v>1144</v>
      </c>
      <c r="K127" s="178">
        <f>I127*G127</f>
        <v>8.5350000000000001</v>
      </c>
    </row>
    <row r="128" spans="1:11" ht="51" outlineLevel="1">
      <c r="A128" s="168" t="s">
        <v>446</v>
      </c>
      <c r="B128" s="43" t="s">
        <v>602</v>
      </c>
      <c r="C128" s="168" t="s">
        <v>68</v>
      </c>
      <c r="D128" s="39">
        <v>478.93</v>
      </c>
      <c r="E128" s="178">
        <v>0</v>
      </c>
      <c r="F128" s="177">
        <v>0.5</v>
      </c>
      <c r="G128" s="192">
        <f t="shared" si="7"/>
        <v>478.93</v>
      </c>
      <c r="H128" s="169" t="s">
        <v>1142</v>
      </c>
      <c r="I128" s="193">
        <f t="shared" si="8"/>
        <v>0.5</v>
      </c>
      <c r="J128" s="193" t="s">
        <v>1144</v>
      </c>
      <c r="K128" s="178">
        <f>I128*G128</f>
        <v>239.465</v>
      </c>
    </row>
    <row r="129" spans="1:12" ht="25.5" outlineLevel="1">
      <c r="A129" s="168" t="s">
        <v>447</v>
      </c>
      <c r="B129" s="43" t="s">
        <v>754</v>
      </c>
      <c r="C129" s="168" t="s">
        <v>76</v>
      </c>
      <c r="D129" s="39">
        <v>50.56</v>
      </c>
      <c r="E129" s="178">
        <v>0</v>
      </c>
      <c r="F129" s="177">
        <v>0.5</v>
      </c>
      <c r="G129" s="192">
        <f t="shared" si="7"/>
        <v>50.56</v>
      </c>
      <c r="H129" s="169" t="s">
        <v>1142</v>
      </c>
      <c r="I129" s="193">
        <f t="shared" si="8"/>
        <v>0.5</v>
      </c>
      <c r="J129" s="193" t="s">
        <v>1144</v>
      </c>
      <c r="K129" s="178">
        <f>I129*G129</f>
        <v>25.28</v>
      </c>
    </row>
    <row r="130" spans="1:12" ht="51" outlineLevel="1">
      <c r="A130" s="168" t="s">
        <v>448</v>
      </c>
      <c r="B130" s="43" t="s">
        <v>755</v>
      </c>
      <c r="C130" s="168" t="s">
        <v>68</v>
      </c>
      <c r="D130" s="39">
        <v>22.63</v>
      </c>
      <c r="E130" s="178">
        <v>0</v>
      </c>
      <c r="F130" s="177">
        <v>1</v>
      </c>
      <c r="G130" s="192">
        <f t="shared" si="7"/>
        <v>22.63</v>
      </c>
      <c r="H130" s="169" t="s">
        <v>1142</v>
      </c>
      <c r="I130" s="193">
        <f t="shared" si="8"/>
        <v>1</v>
      </c>
      <c r="J130" s="193" t="s">
        <v>1144</v>
      </c>
      <c r="K130" s="178">
        <f>I130*G130</f>
        <v>22.63</v>
      </c>
    </row>
    <row r="131" spans="1:12" outlineLevel="1">
      <c r="A131" s="23" t="s">
        <v>149</v>
      </c>
      <c r="B131" s="14" t="s">
        <v>235</v>
      </c>
      <c r="C131" s="168"/>
      <c r="D131" s="120"/>
      <c r="E131" s="178"/>
      <c r="F131" s="177"/>
      <c r="G131" s="192"/>
      <c r="H131" s="169"/>
      <c r="I131" s="193"/>
      <c r="J131" s="193" t="s">
        <v>1144</v>
      </c>
      <c r="K131" s="178"/>
    </row>
    <row r="132" spans="1:12" ht="51" outlineLevel="1">
      <c r="A132" s="168" t="s">
        <v>449</v>
      </c>
      <c r="B132" s="43" t="s">
        <v>792</v>
      </c>
      <c r="C132" s="168" t="s">
        <v>68</v>
      </c>
      <c r="D132" s="39">
        <v>18.12</v>
      </c>
      <c r="E132" s="178">
        <v>0</v>
      </c>
      <c r="F132" s="177">
        <v>1</v>
      </c>
      <c r="G132" s="192">
        <f t="shared" si="7"/>
        <v>18.12</v>
      </c>
      <c r="H132" s="169" t="s">
        <v>1142</v>
      </c>
      <c r="I132" s="193">
        <f t="shared" si="8"/>
        <v>1</v>
      </c>
      <c r="J132" s="193" t="s">
        <v>1144</v>
      </c>
      <c r="K132" s="178">
        <f>I132*G132</f>
        <v>18.12</v>
      </c>
    </row>
    <row r="133" spans="1:12" hidden="1" outlineLevel="1">
      <c r="A133" s="12"/>
      <c r="B133" s="12"/>
      <c r="C133" s="12"/>
      <c r="D133" s="160"/>
      <c r="E133" s="178"/>
      <c r="F133" s="177"/>
      <c r="G133" s="192"/>
      <c r="H133" s="169"/>
      <c r="I133" s="193"/>
      <c r="J133" s="193"/>
      <c r="K133" s="178"/>
    </row>
    <row r="134" spans="1:12">
      <c r="A134" s="169"/>
      <c r="B134" s="43"/>
      <c r="C134" s="169"/>
      <c r="D134" s="49"/>
      <c r="E134" s="178"/>
      <c r="F134" s="177"/>
      <c r="G134" s="192"/>
      <c r="H134" s="169"/>
      <c r="I134" s="193"/>
      <c r="J134" s="193"/>
      <c r="K134" s="178"/>
    </row>
    <row r="135" spans="1:12">
      <c r="A135" s="170">
        <v>6</v>
      </c>
      <c r="B135" s="157" t="s">
        <v>96</v>
      </c>
      <c r="C135" s="15"/>
      <c r="D135" s="50"/>
      <c r="E135" s="178"/>
      <c r="F135" s="177"/>
      <c r="G135" s="192"/>
      <c r="H135" s="169"/>
      <c r="I135" s="193"/>
      <c r="J135" s="193"/>
      <c r="K135" s="178"/>
    </row>
    <row r="136" spans="1:12" outlineLevel="1">
      <c r="A136" s="8" t="s">
        <v>75</v>
      </c>
      <c r="B136" s="12" t="s">
        <v>107</v>
      </c>
      <c r="C136" s="12"/>
      <c r="D136" s="120"/>
      <c r="E136" s="178"/>
      <c r="F136" s="177"/>
      <c r="G136" s="192"/>
      <c r="H136" s="169"/>
      <c r="I136" s="193"/>
      <c r="J136" s="193"/>
      <c r="K136" s="178"/>
    </row>
    <row r="137" spans="1:12" ht="25.5" outlineLevel="1">
      <c r="A137" s="168" t="s">
        <v>450</v>
      </c>
      <c r="B137" s="43" t="s">
        <v>756</v>
      </c>
      <c r="C137" s="169" t="s">
        <v>63</v>
      </c>
      <c r="D137" s="39">
        <v>10</v>
      </c>
      <c r="E137" s="178">
        <v>0</v>
      </c>
      <c r="F137" s="177">
        <v>1</v>
      </c>
      <c r="G137" s="192">
        <f t="shared" si="7"/>
        <v>10</v>
      </c>
      <c r="H137" s="169" t="s">
        <v>1142</v>
      </c>
      <c r="I137" s="193">
        <f t="shared" si="8"/>
        <v>1</v>
      </c>
      <c r="J137" s="193" t="s">
        <v>1144</v>
      </c>
      <c r="K137" s="178">
        <f t="shared" ref="K137:K143" si="9">I137*G137</f>
        <v>10</v>
      </c>
    </row>
    <row r="138" spans="1:12" s="44" customFormat="1" ht="76.5" outlineLevel="1">
      <c r="A138" s="168" t="s">
        <v>451</v>
      </c>
      <c r="B138" s="43" t="s">
        <v>790</v>
      </c>
      <c r="C138" s="169" t="s">
        <v>63</v>
      </c>
      <c r="D138" s="39">
        <v>5</v>
      </c>
      <c r="E138" s="178">
        <v>0</v>
      </c>
      <c r="F138" s="177">
        <v>1</v>
      </c>
      <c r="G138" s="192">
        <f t="shared" si="7"/>
        <v>5</v>
      </c>
      <c r="H138" s="169" t="s">
        <v>1142</v>
      </c>
      <c r="I138" s="193">
        <f t="shared" si="8"/>
        <v>1</v>
      </c>
      <c r="J138" s="193" t="s">
        <v>1144</v>
      </c>
      <c r="K138" s="178">
        <f t="shared" si="9"/>
        <v>5</v>
      </c>
      <c r="L138" s="1"/>
    </row>
    <row r="139" spans="1:12" ht="25.5" outlineLevel="1">
      <c r="A139" s="168" t="s">
        <v>452</v>
      </c>
      <c r="B139" s="43" t="s">
        <v>863</v>
      </c>
      <c r="C139" s="169" t="s">
        <v>63</v>
      </c>
      <c r="D139" s="39">
        <v>4</v>
      </c>
      <c r="E139" s="178">
        <v>0</v>
      </c>
      <c r="F139" s="177">
        <v>1</v>
      </c>
      <c r="G139" s="192">
        <f t="shared" si="7"/>
        <v>4</v>
      </c>
      <c r="H139" s="169" t="s">
        <v>1142</v>
      </c>
      <c r="I139" s="193">
        <f t="shared" si="8"/>
        <v>1</v>
      </c>
      <c r="J139" s="193" t="s">
        <v>1144</v>
      </c>
      <c r="K139" s="178">
        <f t="shared" si="9"/>
        <v>4</v>
      </c>
    </row>
    <row r="140" spans="1:12" ht="38.25" outlineLevel="1">
      <c r="A140" s="168" t="s">
        <v>453</v>
      </c>
      <c r="B140" s="43" t="s">
        <v>226</v>
      </c>
      <c r="C140" s="169" t="s">
        <v>63</v>
      </c>
      <c r="D140" s="39">
        <v>6</v>
      </c>
      <c r="E140" s="178">
        <v>0</v>
      </c>
      <c r="F140" s="177">
        <v>1</v>
      </c>
      <c r="G140" s="192">
        <f t="shared" ref="G140:G203" si="10">D140</f>
        <v>6</v>
      </c>
      <c r="H140" s="169" t="s">
        <v>1142</v>
      </c>
      <c r="I140" s="193">
        <f t="shared" ref="I140:I203" si="11">F140</f>
        <v>1</v>
      </c>
      <c r="J140" s="193" t="s">
        <v>1144</v>
      </c>
      <c r="K140" s="178">
        <f t="shared" si="9"/>
        <v>6</v>
      </c>
      <c r="L140" s="13"/>
    </row>
    <row r="141" spans="1:12" ht="25.5" outlineLevel="1">
      <c r="A141" s="168" t="s">
        <v>454</v>
      </c>
      <c r="B141" s="43" t="s">
        <v>864</v>
      </c>
      <c r="C141" s="169" t="s">
        <v>63</v>
      </c>
      <c r="D141" s="39">
        <v>10</v>
      </c>
      <c r="E141" s="178">
        <v>0</v>
      </c>
      <c r="F141" s="177">
        <v>1</v>
      </c>
      <c r="G141" s="192">
        <f t="shared" si="10"/>
        <v>10</v>
      </c>
      <c r="H141" s="169" t="s">
        <v>1142</v>
      </c>
      <c r="I141" s="193">
        <f t="shared" si="11"/>
        <v>1</v>
      </c>
      <c r="J141" s="193" t="s">
        <v>1144</v>
      </c>
      <c r="K141" s="178">
        <f t="shared" si="9"/>
        <v>10</v>
      </c>
      <c r="L141" s="13"/>
    </row>
    <row r="142" spans="1:12" ht="25.5" outlineLevel="1">
      <c r="A142" s="168" t="s">
        <v>455</v>
      </c>
      <c r="B142" s="43" t="s">
        <v>865</v>
      </c>
      <c r="C142" s="169" t="s">
        <v>63</v>
      </c>
      <c r="D142" s="39">
        <v>16</v>
      </c>
      <c r="E142" s="178">
        <v>0</v>
      </c>
      <c r="F142" s="177">
        <v>1</v>
      </c>
      <c r="G142" s="192">
        <f t="shared" si="10"/>
        <v>16</v>
      </c>
      <c r="H142" s="169" t="s">
        <v>1142</v>
      </c>
      <c r="I142" s="193">
        <f t="shared" si="11"/>
        <v>1</v>
      </c>
      <c r="J142" s="193" t="s">
        <v>1144</v>
      </c>
      <c r="K142" s="178">
        <f t="shared" si="9"/>
        <v>16</v>
      </c>
      <c r="L142" s="13"/>
    </row>
    <row r="143" spans="1:12" outlineLevel="1">
      <c r="A143" s="168" t="s">
        <v>456</v>
      </c>
      <c r="B143" s="43" t="s">
        <v>866</v>
      </c>
      <c r="C143" s="169" t="s">
        <v>68</v>
      </c>
      <c r="D143" s="39">
        <v>11.2</v>
      </c>
      <c r="E143" s="178">
        <v>0</v>
      </c>
      <c r="F143" s="177">
        <v>1</v>
      </c>
      <c r="G143" s="192">
        <f t="shared" si="10"/>
        <v>11.2</v>
      </c>
      <c r="H143" s="169" t="s">
        <v>1142</v>
      </c>
      <c r="I143" s="193">
        <f t="shared" si="11"/>
        <v>1</v>
      </c>
      <c r="J143" s="193" t="s">
        <v>1144</v>
      </c>
      <c r="K143" s="178">
        <f t="shared" si="9"/>
        <v>11.2</v>
      </c>
      <c r="L143" s="13"/>
    </row>
    <row r="144" spans="1:12" outlineLevel="1">
      <c r="A144" s="8" t="s">
        <v>97</v>
      </c>
      <c r="B144" s="14" t="s">
        <v>130</v>
      </c>
      <c r="C144" s="168"/>
      <c r="D144" s="39"/>
      <c r="E144" s="178"/>
      <c r="F144" s="180"/>
      <c r="G144" s="192"/>
      <c r="H144" s="169"/>
      <c r="I144" s="193"/>
      <c r="J144" s="193" t="s">
        <v>1144</v>
      </c>
      <c r="K144" s="178"/>
      <c r="L144" s="13"/>
    </row>
    <row r="145" spans="1:12" outlineLevel="1">
      <c r="A145" s="168" t="s">
        <v>457</v>
      </c>
      <c r="B145" s="43" t="s">
        <v>867</v>
      </c>
      <c r="C145" s="169" t="s">
        <v>63</v>
      </c>
      <c r="D145" s="39">
        <v>51</v>
      </c>
      <c r="E145" s="178">
        <v>0</v>
      </c>
      <c r="F145" s="177">
        <v>1</v>
      </c>
      <c r="G145" s="192">
        <f t="shared" si="10"/>
        <v>51</v>
      </c>
      <c r="H145" s="169" t="s">
        <v>1142</v>
      </c>
      <c r="I145" s="193">
        <f t="shared" si="11"/>
        <v>1</v>
      </c>
      <c r="J145" s="193" t="s">
        <v>1144</v>
      </c>
      <c r="K145" s="178">
        <f>I145*G145</f>
        <v>51</v>
      </c>
      <c r="L145" s="13"/>
    </row>
    <row r="146" spans="1:12" outlineLevel="1">
      <c r="A146" s="8" t="s">
        <v>109</v>
      </c>
      <c r="B146" s="14" t="s">
        <v>192</v>
      </c>
      <c r="C146" s="168"/>
      <c r="D146" s="39"/>
      <c r="E146" s="178"/>
      <c r="F146" s="180"/>
      <c r="G146" s="192"/>
      <c r="H146" s="169"/>
      <c r="I146" s="193"/>
      <c r="J146" s="193"/>
      <c r="K146" s="178"/>
      <c r="L146" s="13"/>
    </row>
    <row r="147" spans="1:12" ht="76.5" outlineLevel="1">
      <c r="A147" s="168" t="s">
        <v>458</v>
      </c>
      <c r="B147" s="43" t="s">
        <v>874</v>
      </c>
      <c r="C147" s="168" t="s">
        <v>68</v>
      </c>
      <c r="D147" s="39">
        <v>2.31</v>
      </c>
      <c r="E147" s="178">
        <v>0</v>
      </c>
      <c r="F147" s="177">
        <v>1</v>
      </c>
      <c r="G147" s="192">
        <f t="shared" si="10"/>
        <v>2.31</v>
      </c>
      <c r="H147" s="169" t="s">
        <v>1142</v>
      </c>
      <c r="I147" s="193">
        <f t="shared" si="11"/>
        <v>1</v>
      </c>
      <c r="J147" s="193" t="s">
        <v>1144</v>
      </c>
      <c r="K147" s="178">
        <f t="shared" ref="K147:K153" si="12">I147*G147</f>
        <v>2.31</v>
      </c>
      <c r="L147" s="13"/>
    </row>
    <row r="148" spans="1:12" ht="76.5" outlineLevel="1">
      <c r="A148" s="168" t="s">
        <v>459</v>
      </c>
      <c r="B148" s="43" t="s">
        <v>873</v>
      </c>
      <c r="C148" s="168" t="s">
        <v>68</v>
      </c>
      <c r="D148" s="39">
        <v>1.68</v>
      </c>
      <c r="E148" s="178">
        <v>0</v>
      </c>
      <c r="F148" s="177">
        <v>1</v>
      </c>
      <c r="G148" s="192">
        <f t="shared" si="10"/>
        <v>1.68</v>
      </c>
      <c r="H148" s="169" t="s">
        <v>1142</v>
      </c>
      <c r="I148" s="193">
        <f t="shared" si="11"/>
        <v>1</v>
      </c>
      <c r="J148" s="193" t="s">
        <v>1144</v>
      </c>
      <c r="K148" s="178">
        <f t="shared" si="12"/>
        <v>1.68</v>
      </c>
      <c r="L148" s="13"/>
    </row>
    <row r="149" spans="1:12" ht="76.5" outlineLevel="1">
      <c r="A149" s="168" t="s">
        <v>460</v>
      </c>
      <c r="B149" s="43" t="s">
        <v>875</v>
      </c>
      <c r="C149" s="168" t="s">
        <v>68</v>
      </c>
      <c r="D149" s="39">
        <v>6.72</v>
      </c>
      <c r="E149" s="178">
        <v>0</v>
      </c>
      <c r="F149" s="177">
        <v>1</v>
      </c>
      <c r="G149" s="192">
        <f t="shared" si="10"/>
        <v>6.72</v>
      </c>
      <c r="H149" s="169" t="s">
        <v>1142</v>
      </c>
      <c r="I149" s="193">
        <f t="shared" si="11"/>
        <v>1</v>
      </c>
      <c r="J149" s="193" t="s">
        <v>1144</v>
      </c>
      <c r="K149" s="178">
        <f t="shared" si="12"/>
        <v>6.72</v>
      </c>
      <c r="L149" s="13"/>
    </row>
    <row r="150" spans="1:12" ht="38.25" outlineLevel="1">
      <c r="A150" s="168" t="s">
        <v>461</v>
      </c>
      <c r="B150" s="43" t="s">
        <v>868</v>
      </c>
      <c r="C150" s="168" t="s">
        <v>68</v>
      </c>
      <c r="D150" s="39">
        <v>113.4</v>
      </c>
      <c r="E150" s="178">
        <v>0</v>
      </c>
      <c r="F150" s="177">
        <v>1</v>
      </c>
      <c r="G150" s="192">
        <f t="shared" si="10"/>
        <v>113.4</v>
      </c>
      <c r="H150" s="169" t="s">
        <v>1142</v>
      </c>
      <c r="I150" s="193">
        <f t="shared" si="11"/>
        <v>1</v>
      </c>
      <c r="J150" s="193" t="s">
        <v>1144</v>
      </c>
      <c r="K150" s="178">
        <f t="shared" si="12"/>
        <v>113.4</v>
      </c>
      <c r="L150" s="13"/>
    </row>
    <row r="151" spans="1:12" ht="38.25" outlineLevel="1">
      <c r="A151" s="168" t="s">
        <v>462</v>
      </c>
      <c r="B151" s="43" t="s">
        <v>868</v>
      </c>
      <c r="C151" s="168" t="s">
        <v>68</v>
      </c>
      <c r="D151" s="39">
        <v>5.04</v>
      </c>
      <c r="E151" s="178">
        <v>0</v>
      </c>
      <c r="F151" s="177">
        <v>1</v>
      </c>
      <c r="G151" s="192">
        <f t="shared" si="10"/>
        <v>5.04</v>
      </c>
      <c r="H151" s="169" t="s">
        <v>1142</v>
      </c>
      <c r="I151" s="193">
        <f t="shared" si="11"/>
        <v>1</v>
      </c>
      <c r="J151" s="193" t="s">
        <v>1144</v>
      </c>
      <c r="K151" s="178">
        <f t="shared" si="12"/>
        <v>5.04</v>
      </c>
      <c r="L151" s="13"/>
    </row>
    <row r="152" spans="1:12" ht="63.75" outlineLevel="1">
      <c r="A152" s="168" t="s">
        <v>463</v>
      </c>
      <c r="B152" s="43" t="s">
        <v>876</v>
      </c>
      <c r="C152" s="168" t="s">
        <v>68</v>
      </c>
      <c r="D152" s="39">
        <v>4.4400000000000004</v>
      </c>
      <c r="E152" s="178">
        <v>0</v>
      </c>
      <c r="F152" s="177">
        <v>1</v>
      </c>
      <c r="G152" s="192">
        <f t="shared" si="10"/>
        <v>4.4400000000000004</v>
      </c>
      <c r="H152" s="169" t="s">
        <v>1142</v>
      </c>
      <c r="I152" s="193">
        <f t="shared" si="11"/>
        <v>1</v>
      </c>
      <c r="J152" s="193" t="s">
        <v>1144</v>
      </c>
      <c r="K152" s="178">
        <f t="shared" si="12"/>
        <v>4.4400000000000004</v>
      </c>
      <c r="L152" s="13"/>
    </row>
    <row r="153" spans="1:12" ht="63.75" outlineLevel="1">
      <c r="A153" s="168" t="s">
        <v>464</v>
      </c>
      <c r="B153" s="43" t="s">
        <v>877</v>
      </c>
      <c r="C153" s="168" t="s">
        <v>68</v>
      </c>
      <c r="D153" s="39">
        <v>5.25</v>
      </c>
      <c r="E153" s="178">
        <v>0</v>
      </c>
      <c r="F153" s="177">
        <v>1</v>
      </c>
      <c r="G153" s="192">
        <f t="shared" si="10"/>
        <v>5.25</v>
      </c>
      <c r="H153" s="169" t="s">
        <v>1142</v>
      </c>
      <c r="I153" s="193">
        <f t="shared" si="11"/>
        <v>1</v>
      </c>
      <c r="J153" s="193" t="s">
        <v>1144</v>
      </c>
      <c r="K153" s="178">
        <f t="shared" si="12"/>
        <v>5.25</v>
      </c>
      <c r="L153" s="13"/>
    </row>
    <row r="154" spans="1:12" s="13" customFormat="1" outlineLevel="1">
      <c r="A154" s="8" t="s">
        <v>110</v>
      </c>
      <c r="B154" s="12" t="s">
        <v>116</v>
      </c>
      <c r="C154" s="12"/>
      <c r="D154" s="39"/>
      <c r="E154" s="178"/>
      <c r="F154" s="180"/>
      <c r="G154" s="192"/>
      <c r="H154" s="169"/>
      <c r="I154" s="193"/>
      <c r="J154" s="193"/>
      <c r="K154" s="178"/>
    </row>
    <row r="155" spans="1:12" s="13" customFormat="1" ht="25.5" outlineLevel="1">
      <c r="A155" s="168" t="s">
        <v>465</v>
      </c>
      <c r="B155" s="43" t="s">
        <v>776</v>
      </c>
      <c r="C155" s="169" t="s">
        <v>775</v>
      </c>
      <c r="D155" s="39">
        <v>1</v>
      </c>
      <c r="E155" s="178">
        <v>0</v>
      </c>
      <c r="F155" s="177">
        <v>1</v>
      </c>
      <c r="G155" s="192">
        <f t="shared" si="10"/>
        <v>1</v>
      </c>
      <c r="H155" s="169" t="s">
        <v>1142</v>
      </c>
      <c r="I155" s="193">
        <f t="shared" si="11"/>
        <v>1</v>
      </c>
      <c r="J155" s="193" t="s">
        <v>1144</v>
      </c>
      <c r="K155" s="178">
        <f>I155*G155</f>
        <v>1</v>
      </c>
    </row>
    <row r="156" spans="1:12" s="13" customFormat="1" ht="25.5" outlineLevel="1">
      <c r="A156" s="168" t="s">
        <v>466</v>
      </c>
      <c r="B156" s="43" t="s">
        <v>774</v>
      </c>
      <c r="C156" s="169" t="s">
        <v>775</v>
      </c>
      <c r="D156" s="39">
        <v>1</v>
      </c>
      <c r="E156" s="178">
        <v>0</v>
      </c>
      <c r="F156" s="177">
        <v>1</v>
      </c>
      <c r="G156" s="192">
        <f t="shared" si="10"/>
        <v>1</v>
      </c>
      <c r="H156" s="169" t="s">
        <v>1142</v>
      </c>
      <c r="I156" s="193">
        <f t="shared" si="11"/>
        <v>1</v>
      </c>
      <c r="J156" s="193" t="s">
        <v>1144</v>
      </c>
      <c r="K156" s="178">
        <f>I156*G156</f>
        <v>1</v>
      </c>
    </row>
    <row r="157" spans="1:12" s="13" customFormat="1" ht="38.25" outlineLevel="1">
      <c r="A157" s="168" t="s">
        <v>467</v>
      </c>
      <c r="B157" s="43" t="s">
        <v>777</v>
      </c>
      <c r="C157" s="169" t="s">
        <v>68</v>
      </c>
      <c r="D157" s="39">
        <v>0.61</v>
      </c>
      <c r="E157" s="178">
        <v>0</v>
      </c>
      <c r="F157" s="177">
        <v>1</v>
      </c>
      <c r="G157" s="192">
        <f t="shared" si="10"/>
        <v>0.61</v>
      </c>
      <c r="H157" s="169" t="s">
        <v>1142</v>
      </c>
      <c r="I157" s="193">
        <f t="shared" si="11"/>
        <v>1</v>
      </c>
      <c r="J157" s="193" t="s">
        <v>1144</v>
      </c>
      <c r="K157" s="178">
        <f>I157*G157</f>
        <v>0.61</v>
      </c>
    </row>
    <row r="158" spans="1:12" s="13" customFormat="1" outlineLevel="1">
      <c r="A158" s="8" t="s">
        <v>22</v>
      </c>
      <c r="B158" s="14" t="s">
        <v>1088</v>
      </c>
      <c r="C158" s="168"/>
      <c r="D158" s="39"/>
      <c r="E158" s="178">
        <v>0</v>
      </c>
      <c r="F158" s="180"/>
      <c r="G158" s="192"/>
      <c r="H158" s="169"/>
      <c r="I158" s="193"/>
      <c r="J158" s="193"/>
      <c r="K158" s="178"/>
    </row>
    <row r="159" spans="1:12" s="13" customFormat="1" ht="38.25" outlineLevel="1">
      <c r="A159" s="168" t="s">
        <v>468</v>
      </c>
      <c r="B159" s="43" t="s">
        <v>1089</v>
      </c>
      <c r="C159" s="168" t="s">
        <v>68</v>
      </c>
      <c r="D159" s="39">
        <v>4.04</v>
      </c>
      <c r="E159" s="178">
        <v>0</v>
      </c>
      <c r="F159" s="177">
        <v>1</v>
      </c>
      <c r="G159" s="192">
        <f t="shared" si="10"/>
        <v>4.04</v>
      </c>
      <c r="H159" s="169" t="s">
        <v>1142</v>
      </c>
      <c r="I159" s="193">
        <f t="shared" si="11"/>
        <v>1</v>
      </c>
      <c r="J159" s="193" t="s">
        <v>1144</v>
      </c>
      <c r="K159" s="178">
        <f>I159*G159</f>
        <v>4.04</v>
      </c>
    </row>
    <row r="160" spans="1:12" s="13" customFormat="1" outlineLevel="1">
      <c r="A160" s="8" t="s">
        <v>117</v>
      </c>
      <c r="B160" s="12" t="s">
        <v>118</v>
      </c>
      <c r="C160" s="12"/>
      <c r="D160" s="39"/>
      <c r="E160" s="178"/>
      <c r="F160" s="180"/>
      <c r="G160" s="192"/>
      <c r="H160" s="169"/>
      <c r="I160" s="193"/>
      <c r="J160" s="193"/>
      <c r="K160" s="178"/>
    </row>
    <row r="161" spans="1:12" s="13" customFormat="1" ht="51" outlineLevel="1">
      <c r="A161" s="168" t="s">
        <v>469</v>
      </c>
      <c r="B161" s="43" t="s">
        <v>878</v>
      </c>
      <c r="C161" s="168" t="s">
        <v>68</v>
      </c>
      <c r="D161" s="39">
        <v>1.75</v>
      </c>
      <c r="E161" s="178">
        <v>0</v>
      </c>
      <c r="F161" s="177">
        <v>1</v>
      </c>
      <c r="G161" s="192">
        <f t="shared" si="10"/>
        <v>1.75</v>
      </c>
      <c r="H161" s="169" t="s">
        <v>1142</v>
      </c>
      <c r="I161" s="193">
        <f t="shared" si="11"/>
        <v>1</v>
      </c>
      <c r="J161" s="193" t="s">
        <v>1144</v>
      </c>
      <c r="K161" s="178">
        <f t="shared" ref="K161:K176" si="13">I161*G161</f>
        <v>1.75</v>
      </c>
    </row>
    <row r="162" spans="1:12" s="13" customFormat="1" ht="51" outlineLevel="1">
      <c r="A162" s="168" t="s">
        <v>470</v>
      </c>
      <c r="B162" s="43" t="s">
        <v>880</v>
      </c>
      <c r="C162" s="168" t="s">
        <v>68</v>
      </c>
      <c r="D162" s="39">
        <v>1.6</v>
      </c>
      <c r="E162" s="178">
        <v>0</v>
      </c>
      <c r="F162" s="177">
        <v>1</v>
      </c>
      <c r="G162" s="192">
        <f t="shared" si="10"/>
        <v>1.6</v>
      </c>
      <c r="H162" s="169" t="s">
        <v>1142</v>
      </c>
      <c r="I162" s="193">
        <f t="shared" si="11"/>
        <v>1</v>
      </c>
      <c r="J162" s="193" t="s">
        <v>1144</v>
      </c>
      <c r="K162" s="178">
        <f t="shared" si="13"/>
        <v>1.6</v>
      </c>
    </row>
    <row r="163" spans="1:12" s="13" customFormat="1" outlineLevel="1">
      <c r="A163" s="168" t="s">
        <v>471</v>
      </c>
      <c r="B163" s="43" t="s">
        <v>881</v>
      </c>
      <c r="C163" s="168" t="s">
        <v>68</v>
      </c>
      <c r="D163" s="39">
        <v>3.22</v>
      </c>
      <c r="E163" s="178">
        <v>0</v>
      </c>
      <c r="F163" s="177"/>
      <c r="G163" s="192">
        <f t="shared" si="10"/>
        <v>3.22</v>
      </c>
      <c r="H163" s="169" t="s">
        <v>1142</v>
      </c>
      <c r="I163" s="193">
        <f t="shared" si="11"/>
        <v>0</v>
      </c>
      <c r="J163" s="193" t="s">
        <v>1144</v>
      </c>
      <c r="K163" s="178">
        <f t="shared" si="13"/>
        <v>0</v>
      </c>
      <c r="L163" s="1"/>
    </row>
    <row r="164" spans="1:12" s="13" customFormat="1" ht="51" outlineLevel="1">
      <c r="A164" s="168" t="s">
        <v>1090</v>
      </c>
      <c r="B164" s="43" t="s">
        <v>882</v>
      </c>
      <c r="C164" s="168" t="s">
        <v>68</v>
      </c>
      <c r="D164" s="39">
        <v>2.0299999999999998</v>
      </c>
      <c r="E164" s="178">
        <v>0</v>
      </c>
      <c r="F164" s="177">
        <v>1</v>
      </c>
      <c r="G164" s="192">
        <f t="shared" si="10"/>
        <v>2.0299999999999998</v>
      </c>
      <c r="H164" s="169" t="s">
        <v>1142</v>
      </c>
      <c r="I164" s="193">
        <f t="shared" si="11"/>
        <v>1</v>
      </c>
      <c r="J164" s="193" t="s">
        <v>1144</v>
      </c>
      <c r="K164" s="178">
        <f t="shared" si="13"/>
        <v>2.0299999999999998</v>
      </c>
      <c r="L164" s="1"/>
    </row>
    <row r="165" spans="1:12" s="13" customFormat="1" ht="38.25" outlineLevel="1">
      <c r="A165" s="168" t="s">
        <v>1091</v>
      </c>
      <c r="B165" s="43" t="s">
        <v>883</v>
      </c>
      <c r="C165" s="168" t="s">
        <v>68</v>
      </c>
      <c r="D165" s="39">
        <v>2.1</v>
      </c>
      <c r="E165" s="178">
        <v>0</v>
      </c>
      <c r="F165" s="177">
        <v>1</v>
      </c>
      <c r="G165" s="192">
        <f t="shared" si="10"/>
        <v>2.1</v>
      </c>
      <c r="H165" s="169" t="s">
        <v>1142</v>
      </c>
      <c r="I165" s="193">
        <f t="shared" si="11"/>
        <v>1</v>
      </c>
      <c r="J165" s="193" t="s">
        <v>1144</v>
      </c>
      <c r="K165" s="178">
        <f t="shared" si="13"/>
        <v>2.1</v>
      </c>
      <c r="L165" s="1"/>
    </row>
    <row r="166" spans="1:12" s="13" customFormat="1" ht="76.5" outlineLevel="1">
      <c r="A166" s="168" t="s">
        <v>1092</v>
      </c>
      <c r="B166" s="43" t="s">
        <v>886</v>
      </c>
      <c r="C166" s="168" t="s">
        <v>68</v>
      </c>
      <c r="D166" s="39">
        <v>2.1</v>
      </c>
      <c r="E166" s="178">
        <v>0</v>
      </c>
      <c r="F166" s="177">
        <v>1</v>
      </c>
      <c r="G166" s="192">
        <f t="shared" si="10"/>
        <v>2.1</v>
      </c>
      <c r="H166" s="169" t="s">
        <v>1142</v>
      </c>
      <c r="I166" s="193">
        <f t="shared" si="11"/>
        <v>1</v>
      </c>
      <c r="J166" s="193" t="s">
        <v>1144</v>
      </c>
      <c r="K166" s="178">
        <f t="shared" si="13"/>
        <v>2.1</v>
      </c>
      <c r="L166" s="1"/>
    </row>
    <row r="167" spans="1:12" s="13" customFormat="1" ht="76.5" outlineLevel="1">
      <c r="A167" s="168" t="s">
        <v>1093</v>
      </c>
      <c r="B167" s="43" t="s">
        <v>885</v>
      </c>
      <c r="C167" s="168" t="s">
        <v>68</v>
      </c>
      <c r="D167" s="39">
        <v>12.6</v>
      </c>
      <c r="E167" s="178">
        <v>0</v>
      </c>
      <c r="F167" s="177">
        <v>1</v>
      </c>
      <c r="G167" s="192">
        <f t="shared" si="10"/>
        <v>12.6</v>
      </c>
      <c r="H167" s="169" t="s">
        <v>1142</v>
      </c>
      <c r="I167" s="193">
        <f t="shared" si="11"/>
        <v>1</v>
      </c>
      <c r="J167" s="193" t="s">
        <v>1144</v>
      </c>
      <c r="K167" s="178">
        <f t="shared" si="13"/>
        <v>12.6</v>
      </c>
      <c r="L167" s="1"/>
    </row>
    <row r="168" spans="1:12" s="13" customFormat="1" ht="76.5" outlineLevel="1">
      <c r="A168" s="168" t="s">
        <v>1094</v>
      </c>
      <c r="B168" s="43" t="s">
        <v>887</v>
      </c>
      <c r="C168" s="168" t="s">
        <v>68</v>
      </c>
      <c r="D168" s="39">
        <v>6.3</v>
      </c>
      <c r="E168" s="178">
        <v>0</v>
      </c>
      <c r="F168" s="177">
        <v>1</v>
      </c>
      <c r="G168" s="192">
        <f t="shared" si="10"/>
        <v>6.3</v>
      </c>
      <c r="H168" s="169" t="s">
        <v>1142</v>
      </c>
      <c r="I168" s="193">
        <f t="shared" si="11"/>
        <v>1</v>
      </c>
      <c r="J168" s="193" t="s">
        <v>1144</v>
      </c>
      <c r="K168" s="178">
        <f t="shared" si="13"/>
        <v>6.3</v>
      </c>
      <c r="L168" s="1"/>
    </row>
    <row r="169" spans="1:12" s="13" customFormat="1" ht="76.5" outlineLevel="1">
      <c r="A169" s="168" t="s">
        <v>1095</v>
      </c>
      <c r="B169" s="43" t="s">
        <v>888</v>
      </c>
      <c r="C169" s="168" t="s">
        <v>68</v>
      </c>
      <c r="D169" s="39">
        <v>18.899999999999999</v>
      </c>
      <c r="E169" s="178">
        <v>0</v>
      </c>
      <c r="F169" s="177">
        <v>1</v>
      </c>
      <c r="G169" s="192">
        <f t="shared" si="10"/>
        <v>18.899999999999999</v>
      </c>
      <c r="H169" s="169" t="s">
        <v>1142</v>
      </c>
      <c r="I169" s="193">
        <f t="shared" si="11"/>
        <v>1</v>
      </c>
      <c r="J169" s="193" t="s">
        <v>1144</v>
      </c>
      <c r="K169" s="178">
        <f t="shared" si="13"/>
        <v>18.899999999999999</v>
      </c>
      <c r="L169" s="1"/>
    </row>
    <row r="170" spans="1:12" s="13" customFormat="1" ht="76.5" outlineLevel="1">
      <c r="A170" s="168" t="s">
        <v>1096</v>
      </c>
      <c r="B170" s="43" t="s">
        <v>889</v>
      </c>
      <c r="C170" s="168" t="s">
        <v>68</v>
      </c>
      <c r="D170" s="39">
        <v>2.1</v>
      </c>
      <c r="E170" s="178">
        <v>0</v>
      </c>
      <c r="F170" s="177">
        <v>1</v>
      </c>
      <c r="G170" s="192">
        <f t="shared" si="10"/>
        <v>2.1</v>
      </c>
      <c r="H170" s="169" t="s">
        <v>1142</v>
      </c>
      <c r="I170" s="193">
        <f t="shared" si="11"/>
        <v>1</v>
      </c>
      <c r="J170" s="193" t="s">
        <v>1144</v>
      </c>
      <c r="K170" s="178">
        <f t="shared" si="13"/>
        <v>2.1</v>
      </c>
      <c r="L170" s="1"/>
    </row>
    <row r="171" spans="1:12" s="13" customFormat="1" ht="76.5" outlineLevel="1">
      <c r="A171" s="168" t="s">
        <v>1097</v>
      </c>
      <c r="B171" s="43" t="s">
        <v>890</v>
      </c>
      <c r="C171" s="168" t="s">
        <v>68</v>
      </c>
      <c r="D171" s="39">
        <v>6.3</v>
      </c>
      <c r="E171" s="178">
        <v>0</v>
      </c>
      <c r="F171" s="177">
        <v>1</v>
      </c>
      <c r="G171" s="192">
        <f t="shared" si="10"/>
        <v>6.3</v>
      </c>
      <c r="H171" s="169" t="s">
        <v>1142</v>
      </c>
      <c r="I171" s="193">
        <f t="shared" si="11"/>
        <v>1</v>
      </c>
      <c r="J171" s="193" t="s">
        <v>1144</v>
      </c>
      <c r="K171" s="178">
        <f t="shared" si="13"/>
        <v>6.3</v>
      </c>
      <c r="L171" s="1"/>
    </row>
    <row r="172" spans="1:12" s="13" customFormat="1" ht="76.5" outlineLevel="1">
      <c r="A172" s="168" t="s">
        <v>1098</v>
      </c>
      <c r="B172" s="43" t="s">
        <v>891</v>
      </c>
      <c r="C172" s="168" t="s">
        <v>68</v>
      </c>
      <c r="D172" s="39">
        <v>8.4</v>
      </c>
      <c r="E172" s="178">
        <v>0</v>
      </c>
      <c r="F172" s="177">
        <v>1</v>
      </c>
      <c r="G172" s="192">
        <f t="shared" si="10"/>
        <v>8.4</v>
      </c>
      <c r="H172" s="169" t="s">
        <v>1142</v>
      </c>
      <c r="I172" s="193">
        <f t="shared" si="11"/>
        <v>1</v>
      </c>
      <c r="J172" s="193" t="s">
        <v>1144</v>
      </c>
      <c r="K172" s="178">
        <f t="shared" si="13"/>
        <v>8.4</v>
      </c>
      <c r="L172" s="1"/>
    </row>
    <row r="173" spans="1:12" s="13" customFormat="1" ht="76.5" outlineLevel="1">
      <c r="A173" s="168" t="s">
        <v>1099</v>
      </c>
      <c r="B173" s="43" t="s">
        <v>892</v>
      </c>
      <c r="C173" s="168" t="s">
        <v>68</v>
      </c>
      <c r="D173" s="39">
        <v>12.6</v>
      </c>
      <c r="E173" s="178">
        <v>0</v>
      </c>
      <c r="F173" s="177">
        <v>1</v>
      </c>
      <c r="G173" s="192">
        <f t="shared" si="10"/>
        <v>12.6</v>
      </c>
      <c r="H173" s="169" t="s">
        <v>1142</v>
      </c>
      <c r="I173" s="193">
        <f t="shared" si="11"/>
        <v>1</v>
      </c>
      <c r="J173" s="193" t="s">
        <v>1144</v>
      </c>
      <c r="K173" s="178">
        <f t="shared" si="13"/>
        <v>12.6</v>
      </c>
      <c r="L173" s="1"/>
    </row>
    <row r="174" spans="1:12" s="13" customFormat="1" ht="76.5" outlineLevel="1">
      <c r="A174" s="168" t="s">
        <v>1100</v>
      </c>
      <c r="B174" s="43" t="s">
        <v>893</v>
      </c>
      <c r="C174" s="168" t="s">
        <v>68</v>
      </c>
      <c r="D174" s="39">
        <v>33.6</v>
      </c>
      <c r="E174" s="178">
        <v>0</v>
      </c>
      <c r="F174" s="177">
        <v>1</v>
      </c>
      <c r="G174" s="192">
        <f t="shared" si="10"/>
        <v>33.6</v>
      </c>
      <c r="H174" s="169" t="s">
        <v>1142</v>
      </c>
      <c r="I174" s="193">
        <f t="shared" si="11"/>
        <v>1</v>
      </c>
      <c r="J174" s="193" t="s">
        <v>1144</v>
      </c>
      <c r="K174" s="178">
        <f t="shared" si="13"/>
        <v>33.6</v>
      </c>
      <c r="L174" s="1"/>
    </row>
    <row r="175" spans="1:12" s="13" customFormat="1" ht="76.5" outlineLevel="1">
      <c r="A175" s="168" t="s">
        <v>1101</v>
      </c>
      <c r="B175" s="43" t="s">
        <v>894</v>
      </c>
      <c r="C175" s="168" t="s">
        <v>68</v>
      </c>
      <c r="D175" s="39">
        <v>16.8</v>
      </c>
      <c r="E175" s="178">
        <v>0</v>
      </c>
      <c r="F175" s="177">
        <v>1</v>
      </c>
      <c r="G175" s="192">
        <f t="shared" si="10"/>
        <v>16.8</v>
      </c>
      <c r="H175" s="169" t="s">
        <v>1142</v>
      </c>
      <c r="I175" s="193">
        <f t="shared" si="11"/>
        <v>1</v>
      </c>
      <c r="J175" s="193" t="s">
        <v>1144</v>
      </c>
      <c r="K175" s="178">
        <f t="shared" si="13"/>
        <v>16.8</v>
      </c>
      <c r="L175" s="1"/>
    </row>
    <row r="176" spans="1:12" s="13" customFormat="1" ht="38.25" outlineLevel="1">
      <c r="A176" s="168" t="s">
        <v>1102</v>
      </c>
      <c r="B176" s="43" t="s">
        <v>895</v>
      </c>
      <c r="C176" s="168" t="s">
        <v>68</v>
      </c>
      <c r="D176" s="39">
        <v>20.25</v>
      </c>
      <c r="E176" s="178">
        <v>0</v>
      </c>
      <c r="F176" s="177">
        <v>1</v>
      </c>
      <c r="G176" s="192">
        <f t="shared" si="10"/>
        <v>20.25</v>
      </c>
      <c r="H176" s="169" t="s">
        <v>1142</v>
      </c>
      <c r="I176" s="193">
        <f t="shared" si="11"/>
        <v>1</v>
      </c>
      <c r="J176" s="193" t="s">
        <v>1144</v>
      </c>
      <c r="K176" s="178">
        <f t="shared" si="13"/>
        <v>20.25</v>
      </c>
      <c r="L176" s="1"/>
    </row>
    <row r="177" spans="1:12" outlineLevel="1">
      <c r="A177" s="168" t="s">
        <v>1103</v>
      </c>
      <c r="B177" s="14" t="s">
        <v>23</v>
      </c>
      <c r="C177" s="168"/>
      <c r="D177" s="39"/>
      <c r="E177" s="178"/>
      <c r="F177" s="177"/>
      <c r="G177" s="192"/>
      <c r="H177" s="169"/>
      <c r="I177" s="193"/>
      <c r="J177" s="193"/>
      <c r="K177" s="178"/>
    </row>
    <row r="178" spans="1:12" ht="25.5" outlineLevel="1">
      <c r="A178" s="168" t="s">
        <v>1104</v>
      </c>
      <c r="B178" s="43" t="s">
        <v>896</v>
      </c>
      <c r="C178" s="168" t="s">
        <v>68</v>
      </c>
      <c r="D178" s="39">
        <v>10.7</v>
      </c>
      <c r="E178" s="178">
        <v>0</v>
      </c>
      <c r="F178" s="177">
        <v>1</v>
      </c>
      <c r="G178" s="192">
        <f t="shared" si="10"/>
        <v>10.7</v>
      </c>
      <c r="H178" s="169" t="s">
        <v>1142</v>
      </c>
      <c r="I178" s="193">
        <f t="shared" si="11"/>
        <v>1</v>
      </c>
      <c r="J178" s="193" t="s">
        <v>1144</v>
      </c>
      <c r="K178" s="178">
        <f t="shared" ref="K178:K185" si="14">I178*G178</f>
        <v>10.7</v>
      </c>
      <c r="L178" s="13"/>
    </row>
    <row r="179" spans="1:12" ht="38.25" outlineLevel="1">
      <c r="A179" s="168" t="s">
        <v>1105</v>
      </c>
      <c r="B179" s="43" t="s">
        <v>897</v>
      </c>
      <c r="C179" s="168" t="s">
        <v>68</v>
      </c>
      <c r="D179" s="39">
        <v>11.4</v>
      </c>
      <c r="E179" s="178">
        <v>0</v>
      </c>
      <c r="F179" s="177">
        <v>1</v>
      </c>
      <c r="G179" s="192">
        <f t="shared" si="10"/>
        <v>11.4</v>
      </c>
      <c r="H179" s="169" t="s">
        <v>1142</v>
      </c>
      <c r="I179" s="193">
        <f t="shared" si="11"/>
        <v>1</v>
      </c>
      <c r="J179" s="193" t="s">
        <v>1144</v>
      </c>
      <c r="K179" s="178">
        <f t="shared" si="14"/>
        <v>11.4</v>
      </c>
      <c r="L179" s="13"/>
    </row>
    <row r="180" spans="1:12" outlineLevel="1">
      <c r="A180" s="168" t="s">
        <v>1106</v>
      </c>
      <c r="B180" s="43" t="s">
        <v>604</v>
      </c>
      <c r="C180" s="168" t="s">
        <v>68</v>
      </c>
      <c r="D180" s="39">
        <v>21.28</v>
      </c>
      <c r="E180" s="178">
        <v>0</v>
      </c>
      <c r="F180" s="180"/>
      <c r="G180" s="192">
        <f t="shared" si="10"/>
        <v>21.28</v>
      </c>
      <c r="H180" s="169" t="s">
        <v>1142</v>
      </c>
      <c r="I180" s="193">
        <f t="shared" si="11"/>
        <v>0</v>
      </c>
      <c r="J180" s="193" t="s">
        <v>1144</v>
      </c>
      <c r="K180" s="178">
        <f t="shared" si="14"/>
        <v>0</v>
      </c>
      <c r="L180" s="13"/>
    </row>
    <row r="181" spans="1:12" outlineLevel="1">
      <c r="A181" s="168" t="s">
        <v>1107</v>
      </c>
      <c r="B181" s="14" t="s">
        <v>124</v>
      </c>
      <c r="C181" s="168"/>
      <c r="D181" s="39"/>
      <c r="E181" s="178"/>
      <c r="F181" s="177"/>
      <c r="G181" s="192">
        <f t="shared" si="10"/>
        <v>0</v>
      </c>
      <c r="H181" s="169" t="s">
        <v>1142</v>
      </c>
      <c r="I181" s="193">
        <f t="shared" si="11"/>
        <v>0</v>
      </c>
      <c r="J181" s="193" t="s">
        <v>1144</v>
      </c>
      <c r="K181" s="178">
        <f t="shared" si="14"/>
        <v>0</v>
      </c>
    </row>
    <row r="182" spans="1:12" ht="51" outlineLevel="1">
      <c r="A182" s="168" t="s">
        <v>1108</v>
      </c>
      <c r="B182" s="43" t="s">
        <v>898</v>
      </c>
      <c r="C182" s="168" t="s">
        <v>68</v>
      </c>
      <c r="D182" s="39">
        <v>50.22</v>
      </c>
      <c r="E182" s="178">
        <v>0</v>
      </c>
      <c r="F182" s="177">
        <v>1</v>
      </c>
      <c r="G182" s="192">
        <f t="shared" si="10"/>
        <v>50.22</v>
      </c>
      <c r="H182" s="169" t="s">
        <v>1142</v>
      </c>
      <c r="I182" s="193">
        <f t="shared" si="11"/>
        <v>1</v>
      </c>
      <c r="J182" s="193" t="s">
        <v>1144</v>
      </c>
      <c r="K182" s="178">
        <f t="shared" si="14"/>
        <v>50.22</v>
      </c>
    </row>
    <row r="183" spans="1:12" ht="51" outlineLevel="1">
      <c r="A183" s="168" t="s">
        <v>1109</v>
      </c>
      <c r="B183" s="43" t="s">
        <v>899</v>
      </c>
      <c r="C183" s="168" t="s">
        <v>68</v>
      </c>
      <c r="D183" s="39">
        <v>8.31</v>
      </c>
      <c r="E183" s="178">
        <v>0</v>
      </c>
      <c r="F183" s="177">
        <v>1</v>
      </c>
      <c r="G183" s="192">
        <f t="shared" si="10"/>
        <v>8.31</v>
      </c>
      <c r="H183" s="169" t="s">
        <v>1142</v>
      </c>
      <c r="I183" s="193">
        <f t="shared" si="11"/>
        <v>1</v>
      </c>
      <c r="J183" s="193" t="s">
        <v>1144</v>
      </c>
      <c r="K183" s="178">
        <f t="shared" si="14"/>
        <v>8.31</v>
      </c>
    </row>
    <row r="184" spans="1:12" ht="38.25" outlineLevel="1">
      <c r="A184" s="168" t="s">
        <v>1110</v>
      </c>
      <c r="B184" s="43" t="s">
        <v>723</v>
      </c>
      <c r="C184" s="168" t="s">
        <v>68</v>
      </c>
      <c r="D184" s="39">
        <v>145.19999999999999</v>
      </c>
      <c r="E184" s="178">
        <v>0</v>
      </c>
      <c r="F184" s="177">
        <v>1</v>
      </c>
      <c r="G184" s="192">
        <f t="shared" si="10"/>
        <v>145.19999999999999</v>
      </c>
      <c r="H184" s="169" t="s">
        <v>1142</v>
      </c>
      <c r="I184" s="193">
        <f t="shared" si="11"/>
        <v>1</v>
      </c>
      <c r="J184" s="193" t="s">
        <v>1144</v>
      </c>
      <c r="K184" s="178">
        <f t="shared" si="14"/>
        <v>145.19999999999999</v>
      </c>
    </row>
    <row r="185" spans="1:12" ht="51" outlineLevel="1">
      <c r="A185" s="168" t="s">
        <v>1111</v>
      </c>
      <c r="B185" s="43" t="s">
        <v>900</v>
      </c>
      <c r="C185" s="168" t="s">
        <v>68</v>
      </c>
      <c r="D185" s="39">
        <v>13.5</v>
      </c>
      <c r="E185" s="178">
        <v>0</v>
      </c>
      <c r="F185" s="177">
        <v>1</v>
      </c>
      <c r="G185" s="192">
        <f t="shared" si="10"/>
        <v>13.5</v>
      </c>
      <c r="H185" s="169" t="s">
        <v>1142</v>
      </c>
      <c r="I185" s="193">
        <f t="shared" si="11"/>
        <v>1</v>
      </c>
      <c r="J185" s="193" t="s">
        <v>1144</v>
      </c>
      <c r="K185" s="178">
        <f t="shared" si="14"/>
        <v>13.5</v>
      </c>
    </row>
    <row r="186" spans="1:12" hidden="1" outlineLevel="1">
      <c r="A186" s="12"/>
      <c r="B186" s="12"/>
      <c r="C186" s="12"/>
      <c r="D186" s="160"/>
      <c r="E186" s="178"/>
      <c r="F186" s="177"/>
      <c r="G186" s="192"/>
      <c r="H186" s="169"/>
      <c r="I186" s="193"/>
      <c r="J186" s="193"/>
      <c r="K186" s="178"/>
    </row>
    <row r="187" spans="1:12">
      <c r="A187" s="169"/>
      <c r="B187" s="43"/>
      <c r="C187" s="169"/>
      <c r="D187" s="49"/>
      <c r="E187" s="178"/>
      <c r="F187" s="177"/>
      <c r="G187" s="192"/>
      <c r="H187" s="169"/>
      <c r="I187" s="193"/>
      <c r="J187" s="193"/>
      <c r="K187" s="178"/>
    </row>
    <row r="188" spans="1:12">
      <c r="A188" s="170">
        <v>7</v>
      </c>
      <c r="B188" s="157" t="s">
        <v>140</v>
      </c>
      <c r="C188" s="15"/>
      <c r="D188" s="50"/>
      <c r="E188" s="178"/>
      <c r="F188" s="177"/>
      <c r="G188" s="192"/>
      <c r="H188" s="169"/>
      <c r="I188" s="193"/>
      <c r="J188" s="193"/>
      <c r="K188" s="178"/>
    </row>
    <row r="189" spans="1:12" ht="89.25" outlineLevel="1">
      <c r="A189" s="168" t="s">
        <v>78</v>
      </c>
      <c r="B189" s="43" t="s">
        <v>757</v>
      </c>
      <c r="C189" s="168" t="s">
        <v>68</v>
      </c>
      <c r="D189" s="39">
        <v>1426.85</v>
      </c>
      <c r="E189" s="178">
        <v>0</v>
      </c>
      <c r="F189" s="177">
        <v>1</v>
      </c>
      <c r="G189" s="192">
        <f t="shared" si="10"/>
        <v>1426.85</v>
      </c>
      <c r="H189" s="169" t="s">
        <v>1142</v>
      </c>
      <c r="I189" s="193">
        <f t="shared" si="11"/>
        <v>1</v>
      </c>
      <c r="J189" s="193" t="s">
        <v>1144</v>
      </c>
      <c r="K189" s="178">
        <f t="shared" ref="K189:K194" si="15">I189*G189</f>
        <v>1426.85</v>
      </c>
    </row>
    <row r="190" spans="1:12" ht="25.5" outlineLevel="1">
      <c r="A190" s="168" t="s">
        <v>79</v>
      </c>
      <c r="B190" s="43" t="s">
        <v>770</v>
      </c>
      <c r="C190" s="168" t="s">
        <v>68</v>
      </c>
      <c r="D190" s="39">
        <v>1283.33</v>
      </c>
      <c r="E190" s="178">
        <v>0</v>
      </c>
      <c r="F190" s="177">
        <v>1</v>
      </c>
      <c r="G190" s="192">
        <f t="shared" si="10"/>
        <v>1283.33</v>
      </c>
      <c r="H190" s="169" t="s">
        <v>1142</v>
      </c>
      <c r="I190" s="193">
        <f t="shared" si="11"/>
        <v>1</v>
      </c>
      <c r="J190" s="193" t="s">
        <v>1144</v>
      </c>
      <c r="K190" s="178">
        <f t="shared" si="15"/>
        <v>1283.33</v>
      </c>
    </row>
    <row r="191" spans="1:12" outlineLevel="1">
      <c r="A191" s="168" t="s">
        <v>231</v>
      </c>
      <c r="B191" s="43" t="s">
        <v>869</v>
      </c>
      <c r="C191" s="168" t="s">
        <v>76</v>
      </c>
      <c r="D191" s="39">
        <v>83.25</v>
      </c>
      <c r="E191" s="178">
        <v>0</v>
      </c>
      <c r="F191" s="177">
        <v>1</v>
      </c>
      <c r="G191" s="192">
        <f t="shared" si="10"/>
        <v>83.25</v>
      </c>
      <c r="H191" s="169" t="s">
        <v>1142</v>
      </c>
      <c r="I191" s="193">
        <f t="shared" si="11"/>
        <v>1</v>
      </c>
      <c r="J191" s="193" t="s">
        <v>1144</v>
      </c>
      <c r="K191" s="178">
        <f t="shared" si="15"/>
        <v>83.25</v>
      </c>
    </row>
    <row r="192" spans="1:12" s="13" customFormat="1" ht="38.25" outlineLevel="1">
      <c r="A192" s="168" t="s">
        <v>129</v>
      </c>
      <c r="B192" s="43" t="s">
        <v>758</v>
      </c>
      <c r="C192" s="168" t="s">
        <v>68</v>
      </c>
      <c r="D192" s="39">
        <v>186.15</v>
      </c>
      <c r="E192" s="178">
        <v>0</v>
      </c>
      <c r="F192" s="177">
        <v>1</v>
      </c>
      <c r="G192" s="192">
        <f t="shared" si="10"/>
        <v>186.15</v>
      </c>
      <c r="H192" s="169" t="s">
        <v>1142</v>
      </c>
      <c r="I192" s="193">
        <f t="shared" si="11"/>
        <v>1</v>
      </c>
      <c r="J192" s="193" t="s">
        <v>1144</v>
      </c>
      <c r="K192" s="178">
        <f t="shared" si="15"/>
        <v>186.15</v>
      </c>
      <c r="L192" s="1"/>
    </row>
    <row r="193" spans="1:12" s="13" customFormat="1" ht="38.25" outlineLevel="1">
      <c r="A193" s="168" t="s">
        <v>119</v>
      </c>
      <c r="B193" s="43" t="s">
        <v>759</v>
      </c>
      <c r="C193" s="168" t="s">
        <v>76</v>
      </c>
      <c r="D193" s="39">
        <v>258.89999999999998</v>
      </c>
      <c r="E193" s="178">
        <v>0</v>
      </c>
      <c r="F193" s="177">
        <v>1</v>
      </c>
      <c r="G193" s="192">
        <f t="shared" si="10"/>
        <v>258.89999999999998</v>
      </c>
      <c r="H193" s="169" t="s">
        <v>1142</v>
      </c>
      <c r="I193" s="193">
        <f t="shared" si="11"/>
        <v>1</v>
      </c>
      <c r="J193" s="193" t="s">
        <v>1144</v>
      </c>
      <c r="K193" s="178">
        <f t="shared" si="15"/>
        <v>258.89999999999998</v>
      </c>
      <c r="L193" s="1"/>
    </row>
    <row r="194" spans="1:12" s="13" customFormat="1" ht="51" outlineLevel="1">
      <c r="A194" s="168" t="s">
        <v>232</v>
      </c>
      <c r="B194" s="43" t="s">
        <v>760</v>
      </c>
      <c r="C194" s="168" t="s">
        <v>76</v>
      </c>
      <c r="D194" s="39">
        <v>258.2</v>
      </c>
      <c r="E194" s="178">
        <v>0</v>
      </c>
      <c r="F194" s="177">
        <v>1</v>
      </c>
      <c r="G194" s="192">
        <f t="shared" si="10"/>
        <v>258.2</v>
      </c>
      <c r="H194" s="169" t="s">
        <v>1142</v>
      </c>
      <c r="I194" s="193">
        <f t="shared" si="11"/>
        <v>1</v>
      </c>
      <c r="J194" s="193" t="s">
        <v>1144</v>
      </c>
      <c r="K194" s="178">
        <f t="shared" si="15"/>
        <v>258.2</v>
      </c>
      <c r="L194" s="1"/>
    </row>
    <row r="195" spans="1:12" outlineLevel="1">
      <c r="A195" s="12"/>
      <c r="B195" s="12"/>
      <c r="C195" s="12"/>
      <c r="D195" s="160"/>
      <c r="E195" s="178"/>
      <c r="F195" s="177"/>
      <c r="G195" s="192"/>
      <c r="H195" s="169"/>
      <c r="I195" s="193"/>
      <c r="J195" s="193"/>
      <c r="K195" s="178"/>
    </row>
    <row r="196" spans="1:12" hidden="1">
      <c r="A196" s="169"/>
      <c r="B196" s="43"/>
      <c r="C196" s="169"/>
      <c r="D196" s="49"/>
      <c r="E196" s="178"/>
      <c r="F196" s="177"/>
      <c r="G196" s="192"/>
      <c r="H196" s="169"/>
      <c r="I196" s="193"/>
      <c r="J196" s="193"/>
      <c r="K196" s="178"/>
    </row>
    <row r="197" spans="1:12" hidden="1">
      <c r="A197" s="170">
        <v>8</v>
      </c>
      <c r="B197" s="157" t="s">
        <v>225</v>
      </c>
      <c r="C197" s="15"/>
      <c r="D197" s="50"/>
      <c r="E197" s="178"/>
      <c r="F197" s="177"/>
      <c r="G197" s="192"/>
      <c r="H197" s="169"/>
      <c r="I197" s="193"/>
      <c r="J197" s="193"/>
      <c r="K197" s="178"/>
    </row>
    <row r="198" spans="1:12" ht="38.25" hidden="1" outlineLevel="1">
      <c r="A198" s="168" t="s">
        <v>80</v>
      </c>
      <c r="B198" s="43" t="s">
        <v>761</v>
      </c>
      <c r="C198" s="168" t="s">
        <v>68</v>
      </c>
      <c r="D198" s="39">
        <v>707.67</v>
      </c>
      <c r="E198" s="178">
        <v>0</v>
      </c>
      <c r="F198" s="177">
        <v>0</v>
      </c>
      <c r="G198" s="192">
        <f t="shared" si="10"/>
        <v>707.67</v>
      </c>
      <c r="H198" s="169" t="s">
        <v>1142</v>
      </c>
      <c r="I198" s="193">
        <f t="shared" si="11"/>
        <v>0</v>
      </c>
      <c r="J198" s="193" t="s">
        <v>1144</v>
      </c>
      <c r="K198" s="178">
        <f>I198*G198</f>
        <v>0</v>
      </c>
    </row>
    <row r="199" spans="1:12" hidden="1" outlineLevel="1">
      <c r="A199" s="12"/>
      <c r="B199" s="12"/>
      <c r="C199" s="12"/>
      <c r="D199" s="160"/>
      <c r="E199" s="178"/>
      <c r="F199" s="177"/>
      <c r="G199" s="192"/>
      <c r="H199" s="169"/>
      <c r="I199" s="193"/>
      <c r="J199" s="193"/>
      <c r="K199" s="178"/>
    </row>
    <row r="200" spans="1:12" hidden="1" collapsed="1">
      <c r="A200" s="169"/>
      <c r="B200" s="43"/>
      <c r="C200" s="169"/>
      <c r="D200" s="49"/>
      <c r="E200" s="178"/>
      <c r="F200" s="177"/>
      <c r="G200" s="192"/>
      <c r="H200" s="169"/>
      <c r="I200" s="193"/>
      <c r="J200" s="193"/>
      <c r="K200" s="178"/>
    </row>
    <row r="201" spans="1:12">
      <c r="A201" s="170">
        <v>9</v>
      </c>
      <c r="B201" s="157" t="s">
        <v>141</v>
      </c>
      <c r="C201" s="15"/>
      <c r="D201" s="54"/>
      <c r="E201" s="178"/>
      <c r="F201" s="177"/>
      <c r="G201" s="192"/>
      <c r="H201" s="169"/>
      <c r="I201" s="193"/>
      <c r="J201" s="193"/>
      <c r="K201" s="178"/>
    </row>
    <row r="202" spans="1:12" ht="63.75" outlineLevel="1">
      <c r="A202" s="168" t="s">
        <v>98</v>
      </c>
      <c r="B202" s="43" t="s">
        <v>762</v>
      </c>
      <c r="C202" s="168" t="s">
        <v>68</v>
      </c>
      <c r="D202" s="39">
        <v>3513.3</v>
      </c>
      <c r="E202" s="178">
        <v>0</v>
      </c>
      <c r="F202" s="177">
        <v>1</v>
      </c>
      <c r="G202" s="192">
        <f t="shared" si="10"/>
        <v>3513.3</v>
      </c>
      <c r="H202" s="169" t="s">
        <v>1142</v>
      </c>
      <c r="I202" s="193">
        <f t="shared" si="11"/>
        <v>1</v>
      </c>
      <c r="J202" s="193" t="s">
        <v>1144</v>
      </c>
      <c r="K202" s="178">
        <f t="shared" ref="K202:K213" si="16">I202*G202</f>
        <v>3513.3</v>
      </c>
    </row>
    <row r="203" spans="1:12" ht="89.25" outlineLevel="1">
      <c r="A203" s="168" t="s">
        <v>221</v>
      </c>
      <c r="B203" s="43" t="s">
        <v>763</v>
      </c>
      <c r="C203" s="168" t="s">
        <v>68</v>
      </c>
      <c r="D203" s="39">
        <v>2826.43</v>
      </c>
      <c r="E203" s="178">
        <v>0</v>
      </c>
      <c r="F203" s="177">
        <v>1</v>
      </c>
      <c r="G203" s="192">
        <f t="shared" si="10"/>
        <v>2826.43</v>
      </c>
      <c r="H203" s="169" t="s">
        <v>1142</v>
      </c>
      <c r="I203" s="193">
        <f t="shared" si="11"/>
        <v>1</v>
      </c>
      <c r="J203" s="193" t="s">
        <v>1144</v>
      </c>
      <c r="K203" s="178">
        <f t="shared" si="16"/>
        <v>2826.43</v>
      </c>
    </row>
    <row r="204" spans="1:12" ht="38.25" outlineLevel="1">
      <c r="A204" s="168" t="s">
        <v>99</v>
      </c>
      <c r="B204" s="43" t="s">
        <v>771</v>
      </c>
      <c r="C204" s="168" t="s">
        <v>68</v>
      </c>
      <c r="D204" s="39">
        <v>686.87</v>
      </c>
      <c r="E204" s="178">
        <v>0</v>
      </c>
      <c r="F204" s="177">
        <v>1</v>
      </c>
      <c r="G204" s="192">
        <f t="shared" ref="G204:G267" si="17">D204</f>
        <v>686.87</v>
      </c>
      <c r="H204" s="169" t="s">
        <v>1142</v>
      </c>
      <c r="I204" s="193">
        <f t="shared" ref="I204:I267" si="18">F204</f>
        <v>1</v>
      </c>
      <c r="J204" s="193" t="s">
        <v>1144</v>
      </c>
      <c r="K204" s="178">
        <f t="shared" si="16"/>
        <v>686.87</v>
      </c>
    </row>
    <row r="205" spans="1:12" outlineLevel="1">
      <c r="A205" s="168" t="s">
        <v>100</v>
      </c>
      <c r="B205" s="43" t="s">
        <v>764</v>
      </c>
      <c r="C205" s="168" t="s">
        <v>68</v>
      </c>
      <c r="D205" s="39">
        <v>2028.45</v>
      </c>
      <c r="E205" s="178">
        <v>0</v>
      </c>
      <c r="F205" s="177">
        <v>1</v>
      </c>
      <c r="G205" s="192">
        <f t="shared" si="17"/>
        <v>2028.45</v>
      </c>
      <c r="H205" s="169" t="s">
        <v>1142</v>
      </c>
      <c r="I205" s="193">
        <f t="shared" si="18"/>
        <v>1</v>
      </c>
      <c r="J205" s="193" t="s">
        <v>1144</v>
      </c>
      <c r="K205" s="178">
        <f t="shared" si="16"/>
        <v>2028.45</v>
      </c>
    </row>
    <row r="206" spans="1:12" ht="76.5" outlineLevel="1">
      <c r="A206" s="168" t="s">
        <v>222</v>
      </c>
      <c r="B206" s="43" t="s">
        <v>767</v>
      </c>
      <c r="C206" s="168" t="s">
        <v>68</v>
      </c>
      <c r="D206" s="39">
        <v>629.61</v>
      </c>
      <c r="E206" s="178">
        <v>0</v>
      </c>
      <c r="F206" s="177">
        <v>1</v>
      </c>
      <c r="G206" s="192">
        <f t="shared" si="17"/>
        <v>629.61</v>
      </c>
      <c r="H206" s="169" t="s">
        <v>1142</v>
      </c>
      <c r="I206" s="193">
        <f t="shared" si="18"/>
        <v>1</v>
      </c>
      <c r="J206" s="193" t="s">
        <v>1144</v>
      </c>
      <c r="K206" s="178">
        <f t="shared" si="16"/>
        <v>629.61</v>
      </c>
    </row>
    <row r="207" spans="1:12" ht="76.5" outlineLevel="1">
      <c r="A207" s="168" t="s">
        <v>101</v>
      </c>
      <c r="B207" s="43" t="s">
        <v>768</v>
      </c>
      <c r="C207" s="168" t="s">
        <v>68</v>
      </c>
      <c r="D207" s="39">
        <v>9.2100000000000009</v>
      </c>
      <c r="E207" s="178">
        <v>0</v>
      </c>
      <c r="F207" s="177">
        <v>1</v>
      </c>
      <c r="G207" s="192">
        <f t="shared" si="17"/>
        <v>9.2100000000000009</v>
      </c>
      <c r="H207" s="169" t="s">
        <v>1142</v>
      </c>
      <c r="I207" s="193">
        <f t="shared" si="18"/>
        <v>1</v>
      </c>
      <c r="J207" s="193" t="s">
        <v>1144</v>
      </c>
      <c r="K207" s="178">
        <f t="shared" si="16"/>
        <v>9.2100000000000009</v>
      </c>
    </row>
    <row r="208" spans="1:12" ht="76.5" outlineLevel="1">
      <c r="A208" s="168" t="s">
        <v>102</v>
      </c>
      <c r="B208" s="43" t="s">
        <v>766</v>
      </c>
      <c r="C208" s="168" t="s">
        <v>68</v>
      </c>
      <c r="D208" s="39">
        <v>7.49</v>
      </c>
      <c r="E208" s="178">
        <v>0</v>
      </c>
      <c r="F208" s="177">
        <v>1</v>
      </c>
      <c r="G208" s="192">
        <f t="shared" si="17"/>
        <v>7.49</v>
      </c>
      <c r="H208" s="169" t="s">
        <v>1142</v>
      </c>
      <c r="I208" s="193">
        <f t="shared" si="18"/>
        <v>1</v>
      </c>
      <c r="J208" s="193" t="s">
        <v>1144</v>
      </c>
      <c r="K208" s="178">
        <f t="shared" si="16"/>
        <v>7.49</v>
      </c>
    </row>
    <row r="209" spans="1:12" ht="76.5" outlineLevel="1">
      <c r="A209" s="168" t="s">
        <v>150</v>
      </c>
      <c r="B209" s="43" t="s">
        <v>765</v>
      </c>
      <c r="C209" s="168" t="s">
        <v>68</v>
      </c>
      <c r="D209" s="39">
        <v>15.17</v>
      </c>
      <c r="E209" s="178">
        <v>0</v>
      </c>
      <c r="F209" s="177">
        <v>1</v>
      </c>
      <c r="G209" s="192">
        <f t="shared" si="17"/>
        <v>15.17</v>
      </c>
      <c r="H209" s="169" t="s">
        <v>1142</v>
      </c>
      <c r="I209" s="193">
        <f t="shared" si="18"/>
        <v>1</v>
      </c>
      <c r="J209" s="193" t="s">
        <v>1144</v>
      </c>
      <c r="K209" s="178">
        <f t="shared" si="16"/>
        <v>15.17</v>
      </c>
    </row>
    <row r="210" spans="1:12" ht="63.75" outlineLevel="1">
      <c r="A210" s="168" t="s">
        <v>223</v>
      </c>
      <c r="B210" s="43" t="s">
        <v>1017</v>
      </c>
      <c r="C210" s="168" t="s">
        <v>68</v>
      </c>
      <c r="D210" s="39">
        <v>136.5</v>
      </c>
      <c r="E210" s="178">
        <v>0</v>
      </c>
      <c r="F210" s="177">
        <v>1</v>
      </c>
      <c r="G210" s="192">
        <f t="shared" si="17"/>
        <v>136.5</v>
      </c>
      <c r="H210" s="169" t="s">
        <v>1142</v>
      </c>
      <c r="I210" s="193">
        <f t="shared" si="18"/>
        <v>1</v>
      </c>
      <c r="J210" s="193" t="s">
        <v>1144</v>
      </c>
      <c r="K210" s="178">
        <f t="shared" si="16"/>
        <v>136.5</v>
      </c>
    </row>
    <row r="211" spans="1:12" ht="25.5" outlineLevel="1">
      <c r="A211" s="168" t="s">
        <v>224</v>
      </c>
      <c r="B211" s="43" t="s">
        <v>769</v>
      </c>
      <c r="C211" s="168" t="s">
        <v>76</v>
      </c>
      <c r="D211" s="39">
        <v>191.3</v>
      </c>
      <c r="E211" s="178">
        <v>0</v>
      </c>
      <c r="F211" s="177">
        <v>1</v>
      </c>
      <c r="G211" s="192">
        <f t="shared" si="17"/>
        <v>191.3</v>
      </c>
      <c r="H211" s="169" t="s">
        <v>1142</v>
      </c>
      <c r="I211" s="193">
        <f t="shared" si="18"/>
        <v>1</v>
      </c>
      <c r="J211" s="193" t="s">
        <v>1144</v>
      </c>
      <c r="K211" s="178">
        <f t="shared" si="16"/>
        <v>191.3</v>
      </c>
    </row>
    <row r="212" spans="1:12" ht="25.5" outlineLevel="1">
      <c r="A212" s="168" t="s">
        <v>320</v>
      </c>
      <c r="B212" s="43" t="s">
        <v>793</v>
      </c>
      <c r="C212" s="168" t="s">
        <v>68</v>
      </c>
      <c r="D212" s="39">
        <v>498.03</v>
      </c>
      <c r="E212" s="178">
        <v>0</v>
      </c>
      <c r="F212" s="177">
        <v>1</v>
      </c>
      <c r="G212" s="192">
        <f t="shared" si="17"/>
        <v>498.03</v>
      </c>
      <c r="H212" s="169" t="s">
        <v>1142</v>
      </c>
      <c r="I212" s="193">
        <f t="shared" si="18"/>
        <v>1</v>
      </c>
      <c r="J212" s="193" t="s">
        <v>1144</v>
      </c>
      <c r="K212" s="178">
        <f t="shared" si="16"/>
        <v>498.03</v>
      </c>
    </row>
    <row r="213" spans="1:12" ht="63.75" outlineLevel="1">
      <c r="A213" s="168" t="s">
        <v>321</v>
      </c>
      <c r="B213" s="43" t="s">
        <v>901</v>
      </c>
      <c r="C213" s="168" t="s">
        <v>68</v>
      </c>
      <c r="D213" s="39">
        <v>738.27</v>
      </c>
      <c r="E213" s="178">
        <v>0</v>
      </c>
      <c r="F213" s="177">
        <v>1</v>
      </c>
      <c r="G213" s="192">
        <f t="shared" si="17"/>
        <v>738.27</v>
      </c>
      <c r="H213" s="169" t="s">
        <v>1142</v>
      </c>
      <c r="I213" s="193">
        <f t="shared" si="18"/>
        <v>1</v>
      </c>
      <c r="J213" s="193" t="s">
        <v>1144</v>
      </c>
      <c r="K213" s="178">
        <f t="shared" si="16"/>
        <v>738.27</v>
      </c>
      <c r="L213" s="44"/>
    </row>
    <row r="214" spans="1:12" outlineLevel="1">
      <c r="A214" s="12"/>
      <c r="B214" s="12"/>
      <c r="C214" s="12"/>
      <c r="D214" s="160"/>
      <c r="E214" s="178"/>
      <c r="F214" s="179"/>
      <c r="G214" s="192"/>
      <c r="H214" s="169"/>
      <c r="I214" s="193"/>
      <c r="J214" s="193"/>
      <c r="K214" s="178"/>
      <c r="L214" s="44"/>
    </row>
    <row r="215" spans="1:12">
      <c r="A215" s="169"/>
      <c r="B215" s="43"/>
      <c r="C215" s="169"/>
      <c r="D215" s="49"/>
      <c r="E215" s="178"/>
      <c r="F215" s="179"/>
      <c r="G215" s="192"/>
      <c r="H215" s="169"/>
      <c r="I215" s="193"/>
      <c r="J215" s="193"/>
      <c r="K215" s="178"/>
      <c r="L215" s="44"/>
    </row>
    <row r="216" spans="1:12" ht="25.5">
      <c r="A216" s="170">
        <v>10</v>
      </c>
      <c r="B216" s="157" t="s">
        <v>248</v>
      </c>
      <c r="C216" s="15"/>
      <c r="D216" s="50"/>
      <c r="E216" s="178"/>
      <c r="F216" s="177"/>
      <c r="G216" s="192"/>
      <c r="H216" s="169"/>
      <c r="I216" s="193"/>
      <c r="J216" s="193"/>
      <c r="K216" s="178"/>
    </row>
    <row r="217" spans="1:12">
      <c r="A217" s="23" t="s">
        <v>103</v>
      </c>
      <c r="B217" s="14" t="s">
        <v>618</v>
      </c>
      <c r="C217" s="168"/>
      <c r="D217" s="42"/>
      <c r="E217" s="178"/>
      <c r="F217" s="177"/>
      <c r="G217" s="192"/>
      <c r="H217" s="169"/>
      <c r="I217" s="193"/>
      <c r="J217" s="193"/>
      <c r="K217" s="178"/>
    </row>
    <row r="218" spans="1:12" ht="25.5" outlineLevel="1">
      <c r="A218" s="168" t="s">
        <v>472</v>
      </c>
      <c r="B218" s="43" t="s">
        <v>794</v>
      </c>
      <c r="C218" s="168" t="s">
        <v>68</v>
      </c>
      <c r="D218" s="39">
        <v>1159.7</v>
      </c>
      <c r="E218" s="178">
        <v>0</v>
      </c>
      <c r="F218" s="177">
        <v>1</v>
      </c>
      <c r="G218" s="192">
        <f t="shared" si="17"/>
        <v>1159.7</v>
      </c>
      <c r="H218" s="169" t="s">
        <v>1142</v>
      </c>
      <c r="I218" s="193">
        <f t="shared" si="18"/>
        <v>1</v>
      </c>
      <c r="J218" s="193" t="s">
        <v>1144</v>
      </c>
      <c r="K218" s="178">
        <f t="shared" ref="K218:K229" si="19">I218*G218</f>
        <v>1159.7</v>
      </c>
    </row>
    <row r="219" spans="1:12" ht="51" outlineLevel="1">
      <c r="A219" s="168" t="s">
        <v>473</v>
      </c>
      <c r="B219" s="43" t="s">
        <v>902</v>
      </c>
      <c r="C219" s="168" t="s">
        <v>68</v>
      </c>
      <c r="D219" s="39">
        <v>1159.7</v>
      </c>
      <c r="E219" s="178">
        <v>0</v>
      </c>
      <c r="F219" s="177">
        <v>1</v>
      </c>
      <c r="G219" s="192">
        <f t="shared" si="17"/>
        <v>1159.7</v>
      </c>
      <c r="H219" s="169" t="s">
        <v>1142</v>
      </c>
      <c r="I219" s="193">
        <f t="shared" si="18"/>
        <v>1</v>
      </c>
      <c r="J219" s="193" t="s">
        <v>1144</v>
      </c>
      <c r="K219" s="178">
        <f t="shared" si="19"/>
        <v>1159.7</v>
      </c>
    </row>
    <row r="220" spans="1:12" ht="38.25" outlineLevel="1">
      <c r="A220" s="168" t="s">
        <v>474</v>
      </c>
      <c r="B220" s="43" t="s">
        <v>903</v>
      </c>
      <c r="C220" s="168" t="s">
        <v>68</v>
      </c>
      <c r="D220" s="39">
        <v>386.12</v>
      </c>
      <c r="E220" s="178">
        <v>0</v>
      </c>
      <c r="F220" s="177">
        <v>1</v>
      </c>
      <c r="G220" s="192">
        <f t="shared" si="17"/>
        <v>386.12</v>
      </c>
      <c r="H220" s="169" t="s">
        <v>1142</v>
      </c>
      <c r="I220" s="193">
        <f t="shared" si="18"/>
        <v>1</v>
      </c>
      <c r="J220" s="193" t="s">
        <v>1144</v>
      </c>
      <c r="K220" s="178">
        <f t="shared" si="19"/>
        <v>386.12</v>
      </c>
    </row>
    <row r="221" spans="1:12" outlineLevel="1">
      <c r="A221" s="168" t="s">
        <v>475</v>
      </c>
      <c r="B221" s="43" t="s">
        <v>233</v>
      </c>
      <c r="C221" s="168" t="s">
        <v>68</v>
      </c>
      <c r="D221" s="39">
        <v>23.72</v>
      </c>
      <c r="E221" s="178">
        <v>0</v>
      </c>
      <c r="F221" s="177">
        <v>1</v>
      </c>
      <c r="G221" s="192">
        <f t="shared" si="17"/>
        <v>23.72</v>
      </c>
      <c r="H221" s="169" t="s">
        <v>1142</v>
      </c>
      <c r="I221" s="193">
        <f t="shared" si="18"/>
        <v>1</v>
      </c>
      <c r="J221" s="193" t="s">
        <v>1144</v>
      </c>
      <c r="K221" s="178">
        <f t="shared" si="19"/>
        <v>23.72</v>
      </c>
    </row>
    <row r="222" spans="1:12" ht="76.5" outlineLevel="1">
      <c r="A222" s="168" t="s">
        <v>476</v>
      </c>
      <c r="B222" s="43" t="s">
        <v>1016</v>
      </c>
      <c r="C222" s="168" t="s">
        <v>68</v>
      </c>
      <c r="D222" s="39">
        <v>226.97</v>
      </c>
      <c r="E222" s="178">
        <v>0</v>
      </c>
      <c r="F222" s="177">
        <v>1</v>
      </c>
      <c r="G222" s="192">
        <f t="shared" si="17"/>
        <v>226.97</v>
      </c>
      <c r="H222" s="169" t="s">
        <v>1142</v>
      </c>
      <c r="I222" s="193">
        <f t="shared" si="18"/>
        <v>1</v>
      </c>
      <c r="J222" s="193" t="s">
        <v>1144</v>
      </c>
      <c r="K222" s="178">
        <f t="shared" si="19"/>
        <v>226.97</v>
      </c>
    </row>
    <row r="223" spans="1:12" ht="25.5" outlineLevel="1">
      <c r="A223" s="168" t="s">
        <v>477</v>
      </c>
      <c r="B223" s="43" t="s">
        <v>234</v>
      </c>
      <c r="C223" s="168" t="s">
        <v>68</v>
      </c>
      <c r="D223" s="39">
        <v>355.53</v>
      </c>
      <c r="E223" s="178">
        <v>0</v>
      </c>
      <c r="F223" s="177">
        <v>1</v>
      </c>
      <c r="G223" s="192">
        <f t="shared" si="17"/>
        <v>355.53</v>
      </c>
      <c r="H223" s="169" t="s">
        <v>1142</v>
      </c>
      <c r="I223" s="193">
        <f t="shared" si="18"/>
        <v>1</v>
      </c>
      <c r="J223" s="193" t="s">
        <v>1144</v>
      </c>
      <c r="K223" s="178">
        <f t="shared" si="19"/>
        <v>355.53</v>
      </c>
    </row>
    <row r="224" spans="1:12" ht="25.5" outlineLevel="1">
      <c r="A224" s="168" t="s">
        <v>478</v>
      </c>
      <c r="B224" s="43" t="s">
        <v>795</v>
      </c>
      <c r="C224" s="168" t="s">
        <v>68</v>
      </c>
      <c r="D224" s="39">
        <v>394.33</v>
      </c>
      <c r="E224" s="178">
        <v>0</v>
      </c>
      <c r="F224" s="177">
        <v>1</v>
      </c>
      <c r="G224" s="192">
        <f t="shared" si="17"/>
        <v>394.33</v>
      </c>
      <c r="H224" s="169" t="s">
        <v>1142</v>
      </c>
      <c r="I224" s="193">
        <f t="shared" si="18"/>
        <v>1</v>
      </c>
      <c r="J224" s="193" t="s">
        <v>1144</v>
      </c>
      <c r="K224" s="178">
        <f t="shared" si="19"/>
        <v>394.33</v>
      </c>
    </row>
    <row r="225" spans="1:12" ht="38.25" outlineLevel="1">
      <c r="A225" s="168" t="s">
        <v>619</v>
      </c>
      <c r="B225" s="122" t="s">
        <v>1059</v>
      </c>
      <c r="C225" s="24" t="s">
        <v>68</v>
      </c>
      <c r="D225" s="39">
        <v>27.9</v>
      </c>
      <c r="E225" s="178">
        <v>0</v>
      </c>
      <c r="F225" s="177">
        <v>1</v>
      </c>
      <c r="G225" s="192">
        <f t="shared" si="17"/>
        <v>27.9</v>
      </c>
      <c r="H225" s="169" t="s">
        <v>1142</v>
      </c>
      <c r="I225" s="193">
        <f t="shared" si="18"/>
        <v>1</v>
      </c>
      <c r="J225" s="193" t="s">
        <v>1144</v>
      </c>
      <c r="K225" s="178">
        <f t="shared" si="19"/>
        <v>27.9</v>
      </c>
    </row>
    <row r="226" spans="1:12" ht="38.25" outlineLevel="1">
      <c r="A226" s="168" t="s">
        <v>620</v>
      </c>
      <c r="B226" s="121" t="s">
        <v>1060</v>
      </c>
      <c r="C226" s="24" t="s">
        <v>68</v>
      </c>
      <c r="D226" s="39">
        <v>22.68</v>
      </c>
      <c r="E226" s="178">
        <v>0</v>
      </c>
      <c r="F226" s="177">
        <v>1</v>
      </c>
      <c r="G226" s="192">
        <f t="shared" si="17"/>
        <v>22.68</v>
      </c>
      <c r="H226" s="169" t="s">
        <v>1142</v>
      </c>
      <c r="I226" s="193">
        <f t="shared" si="18"/>
        <v>1</v>
      </c>
      <c r="J226" s="193" t="s">
        <v>1144</v>
      </c>
      <c r="K226" s="178">
        <f t="shared" si="19"/>
        <v>22.68</v>
      </c>
    </row>
    <row r="227" spans="1:12" s="44" customFormat="1" outlineLevel="1">
      <c r="A227" s="168" t="s">
        <v>621</v>
      </c>
      <c r="B227" s="43" t="s">
        <v>796</v>
      </c>
      <c r="C227" s="24" t="s">
        <v>76</v>
      </c>
      <c r="D227" s="39">
        <v>191.3</v>
      </c>
      <c r="E227" s="178">
        <v>0</v>
      </c>
      <c r="F227" s="177">
        <v>1</v>
      </c>
      <c r="G227" s="192">
        <f t="shared" si="17"/>
        <v>191.3</v>
      </c>
      <c r="H227" s="169" t="s">
        <v>1142</v>
      </c>
      <c r="I227" s="193">
        <f t="shared" si="18"/>
        <v>1</v>
      </c>
      <c r="J227" s="193" t="s">
        <v>1144</v>
      </c>
      <c r="K227" s="178">
        <f t="shared" si="19"/>
        <v>191.3</v>
      </c>
      <c r="L227" s="1"/>
    </row>
    <row r="228" spans="1:12" s="44" customFormat="1" outlineLevel="1">
      <c r="A228" s="168" t="s">
        <v>622</v>
      </c>
      <c r="B228" s="43" t="s">
        <v>788</v>
      </c>
      <c r="C228" s="168" t="s">
        <v>76</v>
      </c>
      <c r="D228" s="39">
        <v>90</v>
      </c>
      <c r="E228" s="178">
        <v>0</v>
      </c>
      <c r="F228" s="177">
        <v>1</v>
      </c>
      <c r="G228" s="192">
        <f t="shared" si="17"/>
        <v>90</v>
      </c>
      <c r="H228" s="169" t="s">
        <v>1142</v>
      </c>
      <c r="I228" s="193">
        <f t="shared" si="18"/>
        <v>1</v>
      </c>
      <c r="J228" s="193" t="s">
        <v>1144</v>
      </c>
      <c r="K228" s="178">
        <f t="shared" si="19"/>
        <v>90</v>
      </c>
      <c r="L228" s="1"/>
    </row>
    <row r="229" spans="1:12" s="44" customFormat="1" outlineLevel="1">
      <c r="A229" s="168" t="s">
        <v>721</v>
      </c>
      <c r="B229" s="43" t="s">
        <v>787</v>
      </c>
      <c r="C229" s="168" t="s">
        <v>76</v>
      </c>
      <c r="D229" s="39">
        <v>1.77</v>
      </c>
      <c r="E229" s="178">
        <v>0</v>
      </c>
      <c r="F229" s="177">
        <v>1</v>
      </c>
      <c r="G229" s="192">
        <f t="shared" si="17"/>
        <v>1.77</v>
      </c>
      <c r="H229" s="169" t="s">
        <v>1142</v>
      </c>
      <c r="I229" s="193">
        <f t="shared" si="18"/>
        <v>1</v>
      </c>
      <c r="J229" s="193" t="s">
        <v>1144</v>
      </c>
      <c r="K229" s="178">
        <f t="shared" si="19"/>
        <v>1.77</v>
      </c>
      <c r="L229" s="1"/>
    </row>
    <row r="230" spans="1:12" outlineLevel="1">
      <c r="A230" s="23" t="s">
        <v>104</v>
      </c>
      <c r="B230" s="14" t="s">
        <v>122</v>
      </c>
      <c r="C230" s="168"/>
      <c r="D230" s="39"/>
      <c r="E230" s="178"/>
      <c r="F230" s="177"/>
      <c r="G230" s="192"/>
      <c r="H230" s="169"/>
      <c r="I230" s="193"/>
      <c r="J230" s="193"/>
      <c r="K230" s="178"/>
    </row>
    <row r="231" spans="1:12" ht="38.25" outlineLevel="1">
      <c r="A231" s="168" t="s">
        <v>479</v>
      </c>
      <c r="B231" s="43" t="s">
        <v>797</v>
      </c>
      <c r="C231" s="168" t="s">
        <v>68</v>
      </c>
      <c r="D231" s="39">
        <v>345.98</v>
      </c>
      <c r="E231" s="178">
        <v>0</v>
      </c>
      <c r="F231" s="177">
        <v>1</v>
      </c>
      <c r="G231" s="192">
        <f t="shared" si="17"/>
        <v>345.98</v>
      </c>
      <c r="H231" s="169" t="s">
        <v>1142</v>
      </c>
      <c r="I231" s="193">
        <f t="shared" si="18"/>
        <v>1</v>
      </c>
      <c r="J231" s="193" t="s">
        <v>1144</v>
      </c>
      <c r="K231" s="178">
        <f t="shared" ref="K231:K238" si="20">I231*G231</f>
        <v>345.98</v>
      </c>
    </row>
    <row r="232" spans="1:12" ht="51" outlineLevel="1">
      <c r="A232" s="168" t="s">
        <v>480</v>
      </c>
      <c r="B232" s="161" t="s">
        <v>1112</v>
      </c>
      <c r="C232" s="168" t="s">
        <v>68</v>
      </c>
      <c r="D232" s="39">
        <v>28.22</v>
      </c>
      <c r="E232" s="178">
        <v>0</v>
      </c>
      <c r="F232" s="177">
        <v>1</v>
      </c>
      <c r="G232" s="192">
        <f t="shared" si="17"/>
        <v>28.22</v>
      </c>
      <c r="H232" s="169" t="s">
        <v>1142</v>
      </c>
      <c r="I232" s="193">
        <f t="shared" si="18"/>
        <v>1</v>
      </c>
      <c r="J232" s="193" t="s">
        <v>1144</v>
      </c>
      <c r="K232" s="178">
        <f t="shared" si="20"/>
        <v>28.22</v>
      </c>
    </row>
    <row r="233" spans="1:12" ht="63.75" outlineLevel="1">
      <c r="A233" s="168" t="s">
        <v>481</v>
      </c>
      <c r="B233" s="43" t="s">
        <v>904</v>
      </c>
      <c r="C233" s="168" t="s">
        <v>68</v>
      </c>
      <c r="D233" s="39">
        <v>67.22</v>
      </c>
      <c r="E233" s="178">
        <v>0</v>
      </c>
      <c r="F233" s="177">
        <v>1</v>
      </c>
      <c r="G233" s="192">
        <f t="shared" si="17"/>
        <v>67.22</v>
      </c>
      <c r="H233" s="169" t="s">
        <v>1142</v>
      </c>
      <c r="I233" s="193">
        <f t="shared" si="18"/>
        <v>1</v>
      </c>
      <c r="J233" s="193" t="s">
        <v>1144</v>
      </c>
      <c r="K233" s="178">
        <f t="shared" si="20"/>
        <v>67.22</v>
      </c>
    </row>
    <row r="234" spans="1:12" ht="51" outlineLevel="1">
      <c r="A234" s="168" t="s">
        <v>482</v>
      </c>
      <c r="B234" s="43" t="s">
        <v>905</v>
      </c>
      <c r="C234" s="168" t="s">
        <v>68</v>
      </c>
      <c r="D234" s="39">
        <v>4.8600000000000003</v>
      </c>
      <c r="E234" s="178">
        <v>0</v>
      </c>
      <c r="F234" s="177">
        <v>1</v>
      </c>
      <c r="G234" s="192">
        <f t="shared" si="17"/>
        <v>4.8600000000000003</v>
      </c>
      <c r="H234" s="169" t="s">
        <v>1142</v>
      </c>
      <c r="I234" s="193">
        <f t="shared" si="18"/>
        <v>1</v>
      </c>
      <c r="J234" s="193" t="s">
        <v>1144</v>
      </c>
      <c r="K234" s="178">
        <f t="shared" si="20"/>
        <v>4.8600000000000003</v>
      </c>
    </row>
    <row r="235" spans="1:12" ht="51" outlineLevel="1">
      <c r="A235" s="168" t="s">
        <v>483</v>
      </c>
      <c r="B235" s="43" t="s">
        <v>906</v>
      </c>
      <c r="C235" s="168" t="s">
        <v>68</v>
      </c>
      <c r="D235" s="39">
        <v>8.64</v>
      </c>
      <c r="E235" s="178">
        <v>0</v>
      </c>
      <c r="F235" s="177">
        <v>1</v>
      </c>
      <c r="G235" s="192">
        <f t="shared" si="17"/>
        <v>8.64</v>
      </c>
      <c r="H235" s="169" t="s">
        <v>1142</v>
      </c>
      <c r="I235" s="193">
        <f t="shared" si="18"/>
        <v>1</v>
      </c>
      <c r="J235" s="193" t="s">
        <v>1144</v>
      </c>
      <c r="K235" s="178">
        <f t="shared" si="20"/>
        <v>8.64</v>
      </c>
      <c r="L235" s="44"/>
    </row>
    <row r="236" spans="1:12" ht="89.25" outlineLevel="1">
      <c r="A236" s="168" t="s">
        <v>484</v>
      </c>
      <c r="B236" s="43" t="s">
        <v>907</v>
      </c>
      <c r="C236" s="168" t="s">
        <v>76</v>
      </c>
      <c r="D236" s="39">
        <v>23.1</v>
      </c>
      <c r="E236" s="178">
        <v>0</v>
      </c>
      <c r="F236" s="177">
        <v>1</v>
      </c>
      <c r="G236" s="192">
        <f t="shared" si="17"/>
        <v>23.1</v>
      </c>
      <c r="H236" s="169" t="s">
        <v>1142</v>
      </c>
      <c r="I236" s="193">
        <f t="shared" si="18"/>
        <v>1</v>
      </c>
      <c r="J236" s="193" t="s">
        <v>1144</v>
      </c>
      <c r="K236" s="178">
        <f t="shared" si="20"/>
        <v>23.1</v>
      </c>
    </row>
    <row r="237" spans="1:12" ht="25.5" outlineLevel="1">
      <c r="A237" s="168" t="s">
        <v>485</v>
      </c>
      <c r="B237" s="43" t="s">
        <v>908</v>
      </c>
      <c r="C237" s="168" t="s">
        <v>66</v>
      </c>
      <c r="D237" s="39">
        <v>7.6</v>
      </c>
      <c r="E237" s="178">
        <v>0</v>
      </c>
      <c r="F237" s="177">
        <v>1</v>
      </c>
      <c r="G237" s="192">
        <f t="shared" si="17"/>
        <v>7.6</v>
      </c>
      <c r="H237" s="169" t="s">
        <v>1142</v>
      </c>
      <c r="I237" s="193">
        <f t="shared" si="18"/>
        <v>1</v>
      </c>
      <c r="J237" s="193" t="s">
        <v>1144</v>
      </c>
      <c r="K237" s="178">
        <f t="shared" si="20"/>
        <v>7.6</v>
      </c>
      <c r="L237" s="44"/>
    </row>
    <row r="238" spans="1:12" outlineLevel="1">
      <c r="A238" s="168" t="s">
        <v>486</v>
      </c>
      <c r="B238" s="43" t="s">
        <v>798</v>
      </c>
      <c r="C238" s="168" t="s">
        <v>68</v>
      </c>
      <c r="D238" s="39">
        <v>368.56</v>
      </c>
      <c r="E238" s="178">
        <v>0</v>
      </c>
      <c r="F238" s="177">
        <v>1</v>
      </c>
      <c r="G238" s="192">
        <f t="shared" si="17"/>
        <v>368.56</v>
      </c>
      <c r="H238" s="169" t="s">
        <v>1142</v>
      </c>
      <c r="I238" s="193">
        <f t="shared" si="18"/>
        <v>1</v>
      </c>
      <c r="J238" s="193" t="s">
        <v>1144</v>
      </c>
      <c r="K238" s="178">
        <f t="shared" si="20"/>
        <v>368.56</v>
      </c>
      <c r="L238" s="44"/>
    </row>
    <row r="239" spans="1:12" outlineLevel="1">
      <c r="A239" s="12"/>
      <c r="B239" s="12"/>
      <c r="C239" s="12"/>
      <c r="D239" s="160"/>
      <c r="E239" s="178"/>
      <c r="F239" s="177"/>
      <c r="G239" s="192"/>
      <c r="H239" s="169"/>
      <c r="I239" s="193"/>
      <c r="J239" s="193"/>
      <c r="K239" s="178"/>
      <c r="L239" s="44"/>
    </row>
    <row r="240" spans="1:12">
      <c r="A240" s="169"/>
      <c r="B240" s="43"/>
      <c r="C240" s="169"/>
      <c r="D240" s="49"/>
      <c r="E240" s="178"/>
      <c r="F240" s="177"/>
      <c r="G240" s="192"/>
      <c r="H240" s="169"/>
      <c r="I240" s="193"/>
      <c r="J240" s="193"/>
      <c r="K240" s="178"/>
      <c r="L240" s="44"/>
    </row>
    <row r="241" spans="1:12">
      <c r="A241" s="170">
        <v>11</v>
      </c>
      <c r="B241" s="157" t="s">
        <v>2</v>
      </c>
      <c r="C241" s="15"/>
      <c r="D241" s="50"/>
      <c r="E241" s="178"/>
      <c r="F241" s="177"/>
      <c r="G241" s="192"/>
      <c r="H241" s="169"/>
      <c r="I241" s="193"/>
      <c r="J241" s="193"/>
      <c r="K241" s="178"/>
      <c r="L241" s="44"/>
    </row>
    <row r="242" spans="1:12" ht="25.5" outlineLevel="1">
      <c r="A242" s="168" t="s">
        <v>0</v>
      </c>
      <c r="B242" s="43" t="s">
        <v>383</v>
      </c>
      <c r="C242" s="168" t="s">
        <v>68</v>
      </c>
      <c r="D242" s="39">
        <v>2028.45</v>
      </c>
      <c r="E242" s="178">
        <v>0</v>
      </c>
      <c r="F242" s="177">
        <v>1</v>
      </c>
      <c r="G242" s="192">
        <f t="shared" si="17"/>
        <v>2028.45</v>
      </c>
      <c r="H242" s="169" t="s">
        <v>1142</v>
      </c>
      <c r="I242" s="193">
        <f t="shared" si="18"/>
        <v>1</v>
      </c>
      <c r="J242" s="193" t="s">
        <v>1144</v>
      </c>
      <c r="K242" s="178">
        <f t="shared" ref="K242:K247" si="21">I242*G242</f>
        <v>2028.45</v>
      </c>
      <c r="L242" s="44"/>
    </row>
    <row r="243" spans="1:12" ht="25.5" outlineLevel="1">
      <c r="A243" s="168" t="s">
        <v>242</v>
      </c>
      <c r="B243" s="43" t="s">
        <v>799</v>
      </c>
      <c r="C243" s="168" t="s">
        <v>68</v>
      </c>
      <c r="D243" s="39">
        <v>2715.32</v>
      </c>
      <c r="E243" s="178">
        <v>0</v>
      </c>
      <c r="F243" s="177">
        <v>1</v>
      </c>
      <c r="G243" s="192">
        <f t="shared" si="17"/>
        <v>2715.32</v>
      </c>
      <c r="H243" s="169" t="s">
        <v>1142</v>
      </c>
      <c r="I243" s="193">
        <f t="shared" si="18"/>
        <v>1</v>
      </c>
      <c r="J243" s="193" t="s">
        <v>1144</v>
      </c>
      <c r="K243" s="178">
        <f t="shared" si="21"/>
        <v>2715.32</v>
      </c>
      <c r="L243" s="44"/>
    </row>
    <row r="244" spans="1:12" ht="25.5" outlineLevel="1">
      <c r="A244" s="168" t="s">
        <v>25</v>
      </c>
      <c r="B244" s="43" t="s">
        <v>800</v>
      </c>
      <c r="C244" s="168" t="s">
        <v>68</v>
      </c>
      <c r="D244" s="39">
        <v>498.03</v>
      </c>
      <c r="E244" s="178">
        <v>0</v>
      </c>
      <c r="F244" s="177">
        <v>1</v>
      </c>
      <c r="G244" s="192">
        <f t="shared" si="17"/>
        <v>498.03</v>
      </c>
      <c r="H244" s="169" t="s">
        <v>1142</v>
      </c>
      <c r="I244" s="193">
        <f t="shared" si="18"/>
        <v>1</v>
      </c>
      <c r="J244" s="193" t="s">
        <v>1144</v>
      </c>
      <c r="K244" s="178">
        <f t="shared" si="21"/>
        <v>498.03</v>
      </c>
      <c r="L244" s="44"/>
    </row>
    <row r="245" spans="1:12" ht="25.5" outlineLevel="1">
      <c r="A245" s="168" t="s">
        <v>1</v>
      </c>
      <c r="B245" s="43" t="s">
        <v>5</v>
      </c>
      <c r="C245" s="168" t="s">
        <v>68</v>
      </c>
      <c r="D245" s="39">
        <v>107.1</v>
      </c>
      <c r="E245" s="178">
        <v>0</v>
      </c>
      <c r="F245" s="177">
        <v>1</v>
      </c>
      <c r="G245" s="192">
        <f t="shared" si="17"/>
        <v>107.1</v>
      </c>
      <c r="H245" s="169" t="s">
        <v>1142</v>
      </c>
      <c r="I245" s="193">
        <f t="shared" si="18"/>
        <v>1</v>
      </c>
      <c r="J245" s="193" t="s">
        <v>1144</v>
      </c>
      <c r="K245" s="178">
        <f t="shared" si="21"/>
        <v>107.1</v>
      </c>
      <c r="L245" s="44"/>
    </row>
    <row r="246" spans="1:12" ht="51" outlineLevel="1">
      <c r="A246" s="168" t="s">
        <v>152</v>
      </c>
      <c r="B246" s="43" t="s">
        <v>909</v>
      </c>
      <c r="C246" s="168" t="s">
        <v>68</v>
      </c>
      <c r="D246" s="39">
        <v>19.13</v>
      </c>
      <c r="E246" s="178">
        <v>0</v>
      </c>
      <c r="F246" s="177">
        <v>1</v>
      </c>
      <c r="G246" s="192">
        <f t="shared" si="17"/>
        <v>19.13</v>
      </c>
      <c r="H246" s="169" t="s">
        <v>1142</v>
      </c>
      <c r="I246" s="193">
        <f t="shared" si="18"/>
        <v>1</v>
      </c>
      <c r="J246" s="193" t="s">
        <v>1144</v>
      </c>
      <c r="K246" s="178">
        <f t="shared" si="21"/>
        <v>19.13</v>
      </c>
      <c r="L246" s="44"/>
    </row>
    <row r="247" spans="1:12" outlineLevel="1">
      <c r="A247" s="168" t="s">
        <v>153</v>
      </c>
      <c r="B247" s="43" t="s">
        <v>319</v>
      </c>
      <c r="C247" s="168" t="s">
        <v>68</v>
      </c>
      <c r="D247" s="39">
        <v>172.17</v>
      </c>
      <c r="E247" s="178">
        <v>0</v>
      </c>
      <c r="F247" s="177">
        <v>1</v>
      </c>
      <c r="G247" s="192">
        <f t="shared" si="17"/>
        <v>172.17</v>
      </c>
      <c r="H247" s="169" t="s">
        <v>1142</v>
      </c>
      <c r="I247" s="193">
        <f t="shared" si="18"/>
        <v>1</v>
      </c>
      <c r="J247" s="193" t="s">
        <v>1144</v>
      </c>
      <c r="K247" s="178">
        <f t="shared" si="21"/>
        <v>172.17</v>
      </c>
      <c r="L247" s="44"/>
    </row>
    <row r="248" spans="1:12" outlineLevel="1">
      <c r="A248" s="12"/>
      <c r="B248" s="12"/>
      <c r="C248" s="12"/>
      <c r="D248" s="160"/>
      <c r="E248" s="178"/>
      <c r="F248" s="177"/>
      <c r="G248" s="192"/>
      <c r="H248" s="169"/>
      <c r="I248" s="193"/>
      <c r="J248" s="193"/>
      <c r="K248" s="178"/>
      <c r="L248" s="44"/>
    </row>
    <row r="249" spans="1:12" s="44" customFormat="1" hidden="1">
      <c r="A249" s="169"/>
      <c r="B249" s="43"/>
      <c r="C249" s="169"/>
      <c r="D249" s="49"/>
      <c r="E249" s="178"/>
      <c r="F249" s="177"/>
      <c r="G249" s="192"/>
      <c r="H249" s="169"/>
      <c r="I249" s="193"/>
      <c r="J249" s="193"/>
      <c r="K249" s="178"/>
    </row>
    <row r="250" spans="1:12">
      <c r="A250" s="170">
        <v>12</v>
      </c>
      <c r="B250" s="157" t="s">
        <v>36</v>
      </c>
      <c r="C250" s="15"/>
      <c r="D250" s="50"/>
      <c r="E250" s="178"/>
      <c r="F250" s="177"/>
      <c r="G250" s="192"/>
      <c r="H250" s="169"/>
      <c r="I250" s="193"/>
      <c r="J250" s="193"/>
      <c r="K250" s="178"/>
      <c r="L250" s="44"/>
    </row>
    <row r="251" spans="1:12" s="44" customFormat="1" outlineLevel="1">
      <c r="A251" s="33" t="s">
        <v>3</v>
      </c>
      <c r="B251" s="22" t="s">
        <v>10</v>
      </c>
      <c r="C251" s="21"/>
      <c r="D251" s="39"/>
      <c r="E251" s="178"/>
      <c r="F251" s="177"/>
      <c r="G251" s="192"/>
      <c r="H251" s="169"/>
      <c r="I251" s="193"/>
      <c r="J251" s="193"/>
      <c r="K251" s="178"/>
    </row>
    <row r="252" spans="1:12" s="44" customFormat="1" outlineLevel="1">
      <c r="A252" s="20" t="s">
        <v>487</v>
      </c>
      <c r="B252" s="48" t="s">
        <v>272</v>
      </c>
      <c r="C252" s="169" t="s">
        <v>76</v>
      </c>
      <c r="D252" s="39">
        <v>36.78</v>
      </c>
      <c r="E252" s="178">
        <v>0</v>
      </c>
      <c r="F252" s="177">
        <v>1</v>
      </c>
      <c r="G252" s="192">
        <f t="shared" si="17"/>
        <v>36.78</v>
      </c>
      <c r="H252" s="169" t="s">
        <v>1142</v>
      </c>
      <c r="I252" s="193">
        <f t="shared" si="18"/>
        <v>1</v>
      </c>
      <c r="J252" s="193" t="s">
        <v>1144</v>
      </c>
      <c r="K252" s="178">
        <f t="shared" ref="K252:K283" si="22">I252*G252</f>
        <v>36.78</v>
      </c>
    </row>
    <row r="253" spans="1:12" s="44" customFormat="1" outlineLevel="1">
      <c r="A253" s="20" t="s">
        <v>488</v>
      </c>
      <c r="B253" s="48" t="s">
        <v>273</v>
      </c>
      <c r="C253" s="169" t="s">
        <v>76</v>
      </c>
      <c r="D253" s="39">
        <v>275.11</v>
      </c>
      <c r="E253" s="178">
        <v>0</v>
      </c>
      <c r="F253" s="177">
        <v>1</v>
      </c>
      <c r="G253" s="192">
        <f t="shared" si="17"/>
        <v>275.11</v>
      </c>
      <c r="H253" s="169" t="s">
        <v>1142</v>
      </c>
      <c r="I253" s="193">
        <f t="shared" si="18"/>
        <v>1</v>
      </c>
      <c r="J253" s="193" t="s">
        <v>1144</v>
      </c>
      <c r="K253" s="178">
        <f t="shared" si="22"/>
        <v>275.11</v>
      </c>
    </row>
    <row r="254" spans="1:12" s="44" customFormat="1" outlineLevel="1">
      <c r="A254" s="20" t="s">
        <v>623</v>
      </c>
      <c r="B254" s="48" t="s">
        <v>274</v>
      </c>
      <c r="C254" s="169" t="s">
        <v>76</v>
      </c>
      <c r="D254" s="39">
        <v>16.43</v>
      </c>
      <c r="E254" s="178">
        <v>0</v>
      </c>
      <c r="F254" s="177">
        <v>1</v>
      </c>
      <c r="G254" s="192">
        <f t="shared" si="17"/>
        <v>16.43</v>
      </c>
      <c r="H254" s="169" t="s">
        <v>1142</v>
      </c>
      <c r="I254" s="193">
        <f t="shared" si="18"/>
        <v>1</v>
      </c>
      <c r="J254" s="193" t="s">
        <v>1144</v>
      </c>
      <c r="K254" s="178">
        <f t="shared" si="22"/>
        <v>16.43</v>
      </c>
    </row>
    <row r="255" spans="1:12" s="44" customFormat="1" outlineLevel="1">
      <c r="A255" s="20" t="s">
        <v>624</v>
      </c>
      <c r="B255" s="48" t="s">
        <v>305</v>
      </c>
      <c r="C255" s="169" t="s">
        <v>76</v>
      </c>
      <c r="D255" s="39">
        <v>115.77</v>
      </c>
      <c r="E255" s="178">
        <v>0</v>
      </c>
      <c r="F255" s="177">
        <v>1</v>
      </c>
      <c r="G255" s="192">
        <f t="shared" si="17"/>
        <v>115.77</v>
      </c>
      <c r="H255" s="169" t="s">
        <v>1142</v>
      </c>
      <c r="I255" s="193">
        <f t="shared" si="18"/>
        <v>1</v>
      </c>
      <c r="J255" s="193" t="s">
        <v>1144</v>
      </c>
      <c r="K255" s="178">
        <f t="shared" si="22"/>
        <v>115.77</v>
      </c>
    </row>
    <row r="256" spans="1:12" s="44" customFormat="1" outlineLevel="1">
      <c r="A256" s="20" t="s">
        <v>625</v>
      </c>
      <c r="B256" s="48" t="s">
        <v>306</v>
      </c>
      <c r="C256" s="169" t="s">
        <v>76</v>
      </c>
      <c r="D256" s="39">
        <v>42.95</v>
      </c>
      <c r="E256" s="178">
        <v>0</v>
      </c>
      <c r="F256" s="177">
        <v>1</v>
      </c>
      <c r="G256" s="192">
        <f t="shared" si="17"/>
        <v>42.95</v>
      </c>
      <c r="H256" s="169" t="s">
        <v>1142</v>
      </c>
      <c r="I256" s="193">
        <f t="shared" si="18"/>
        <v>1</v>
      </c>
      <c r="J256" s="193" t="s">
        <v>1144</v>
      </c>
      <c r="K256" s="178">
        <f t="shared" si="22"/>
        <v>42.95</v>
      </c>
    </row>
    <row r="257" spans="1:11" s="44" customFormat="1" outlineLevel="1">
      <c r="A257" s="20" t="s">
        <v>626</v>
      </c>
      <c r="B257" s="48" t="s">
        <v>307</v>
      </c>
      <c r="C257" s="169" t="s">
        <v>76</v>
      </c>
      <c r="D257" s="39">
        <v>50.33</v>
      </c>
      <c r="E257" s="178">
        <v>0</v>
      </c>
      <c r="F257" s="177">
        <v>1</v>
      </c>
      <c r="G257" s="192">
        <f t="shared" si="17"/>
        <v>50.33</v>
      </c>
      <c r="H257" s="169" t="s">
        <v>1142</v>
      </c>
      <c r="I257" s="193">
        <f t="shared" si="18"/>
        <v>1</v>
      </c>
      <c r="J257" s="193" t="s">
        <v>1144</v>
      </c>
      <c r="K257" s="178">
        <f t="shared" si="22"/>
        <v>50.33</v>
      </c>
    </row>
    <row r="258" spans="1:11" s="44" customFormat="1" outlineLevel="1">
      <c r="A258" s="20" t="s">
        <v>627</v>
      </c>
      <c r="B258" s="48" t="s">
        <v>308</v>
      </c>
      <c r="C258" s="169" t="s">
        <v>76</v>
      </c>
      <c r="D258" s="39">
        <v>94.74</v>
      </c>
      <c r="E258" s="178">
        <v>0</v>
      </c>
      <c r="F258" s="177">
        <v>1</v>
      </c>
      <c r="G258" s="192">
        <f t="shared" si="17"/>
        <v>94.74</v>
      </c>
      <c r="H258" s="169" t="s">
        <v>1142</v>
      </c>
      <c r="I258" s="193">
        <f t="shared" si="18"/>
        <v>1</v>
      </c>
      <c r="J258" s="193" t="s">
        <v>1144</v>
      </c>
      <c r="K258" s="178">
        <f t="shared" si="22"/>
        <v>94.74</v>
      </c>
    </row>
    <row r="259" spans="1:11" s="44" customFormat="1" ht="25.5" outlineLevel="1">
      <c r="A259" s="20" t="s">
        <v>628</v>
      </c>
      <c r="B259" s="48" t="s">
        <v>778</v>
      </c>
      <c r="C259" s="169" t="s">
        <v>76</v>
      </c>
      <c r="D259" s="39">
        <v>46.4</v>
      </c>
      <c r="E259" s="178">
        <v>0</v>
      </c>
      <c r="F259" s="177">
        <v>1</v>
      </c>
      <c r="G259" s="192">
        <f t="shared" si="17"/>
        <v>46.4</v>
      </c>
      <c r="H259" s="169" t="s">
        <v>1142</v>
      </c>
      <c r="I259" s="193">
        <f t="shared" si="18"/>
        <v>1</v>
      </c>
      <c r="J259" s="193" t="s">
        <v>1144</v>
      </c>
      <c r="K259" s="178">
        <f t="shared" si="22"/>
        <v>46.4</v>
      </c>
    </row>
    <row r="260" spans="1:11" s="44" customFormat="1" ht="25.5" outlineLevel="1">
      <c r="A260" s="20" t="s">
        <v>629</v>
      </c>
      <c r="B260" s="48" t="s">
        <v>801</v>
      </c>
      <c r="C260" s="169" t="s">
        <v>63</v>
      </c>
      <c r="D260" s="39">
        <v>4</v>
      </c>
      <c r="E260" s="178">
        <v>0</v>
      </c>
      <c r="F260" s="177">
        <v>1</v>
      </c>
      <c r="G260" s="192">
        <f t="shared" si="17"/>
        <v>4</v>
      </c>
      <c r="H260" s="169" t="s">
        <v>1142</v>
      </c>
      <c r="I260" s="193">
        <f t="shared" si="18"/>
        <v>1</v>
      </c>
      <c r="J260" s="193" t="s">
        <v>1144</v>
      </c>
      <c r="K260" s="178">
        <f t="shared" si="22"/>
        <v>4</v>
      </c>
    </row>
    <row r="261" spans="1:11" s="44" customFormat="1" ht="51" outlineLevel="1">
      <c r="A261" s="20" t="s">
        <v>630</v>
      </c>
      <c r="B261" s="48" t="s">
        <v>910</v>
      </c>
      <c r="C261" s="169" t="s">
        <v>63</v>
      </c>
      <c r="D261" s="39">
        <v>4</v>
      </c>
      <c r="E261" s="178">
        <v>0</v>
      </c>
      <c r="F261" s="177">
        <v>1</v>
      </c>
      <c r="G261" s="192">
        <f t="shared" si="17"/>
        <v>4</v>
      </c>
      <c r="H261" s="169" t="s">
        <v>1142</v>
      </c>
      <c r="I261" s="193">
        <f t="shared" si="18"/>
        <v>1</v>
      </c>
      <c r="J261" s="193" t="s">
        <v>1144</v>
      </c>
      <c r="K261" s="178">
        <f t="shared" si="22"/>
        <v>4</v>
      </c>
    </row>
    <row r="262" spans="1:11" s="44" customFormat="1" ht="51" outlineLevel="1">
      <c r="A262" s="20" t="s">
        <v>631</v>
      </c>
      <c r="B262" s="48" t="s">
        <v>911</v>
      </c>
      <c r="C262" s="169" t="s">
        <v>63</v>
      </c>
      <c r="D262" s="39">
        <v>1</v>
      </c>
      <c r="E262" s="178">
        <v>0</v>
      </c>
      <c r="F262" s="177">
        <v>1</v>
      </c>
      <c r="G262" s="192">
        <f t="shared" si="17"/>
        <v>1</v>
      </c>
      <c r="H262" s="169" t="s">
        <v>1142</v>
      </c>
      <c r="I262" s="193">
        <f t="shared" si="18"/>
        <v>1</v>
      </c>
      <c r="J262" s="193" t="s">
        <v>1144</v>
      </c>
      <c r="K262" s="178">
        <f t="shared" si="22"/>
        <v>1</v>
      </c>
    </row>
    <row r="263" spans="1:11" s="44" customFormat="1" ht="25.5" outlineLevel="1">
      <c r="A263" s="20" t="s">
        <v>632</v>
      </c>
      <c r="B263" s="48" t="s">
        <v>298</v>
      </c>
      <c r="C263" s="169" t="s">
        <v>63</v>
      </c>
      <c r="D263" s="39">
        <v>4</v>
      </c>
      <c r="E263" s="178">
        <v>0</v>
      </c>
      <c r="F263" s="177">
        <v>1</v>
      </c>
      <c r="G263" s="192">
        <f t="shared" si="17"/>
        <v>4</v>
      </c>
      <c r="H263" s="169" t="s">
        <v>1142</v>
      </c>
      <c r="I263" s="193">
        <f t="shared" si="18"/>
        <v>1</v>
      </c>
      <c r="J263" s="193" t="s">
        <v>1144</v>
      </c>
      <c r="K263" s="178">
        <f t="shared" si="22"/>
        <v>4</v>
      </c>
    </row>
    <row r="264" spans="1:11" s="44" customFormat="1" ht="25.5" outlineLevel="1">
      <c r="A264" s="20" t="s">
        <v>633</v>
      </c>
      <c r="B264" s="48" t="s">
        <v>297</v>
      </c>
      <c r="C264" s="169" t="s">
        <v>63</v>
      </c>
      <c r="D264" s="39">
        <v>3</v>
      </c>
      <c r="E264" s="178">
        <v>0</v>
      </c>
      <c r="F264" s="177">
        <v>1</v>
      </c>
      <c r="G264" s="192">
        <f t="shared" si="17"/>
        <v>3</v>
      </c>
      <c r="H264" s="169" t="s">
        <v>1142</v>
      </c>
      <c r="I264" s="193">
        <f t="shared" si="18"/>
        <v>1</v>
      </c>
      <c r="J264" s="193" t="s">
        <v>1144</v>
      </c>
      <c r="K264" s="178">
        <f t="shared" si="22"/>
        <v>3</v>
      </c>
    </row>
    <row r="265" spans="1:11" s="44" customFormat="1" ht="25.5" outlineLevel="1">
      <c r="A265" s="20" t="s">
        <v>634</v>
      </c>
      <c r="B265" s="48" t="s">
        <v>299</v>
      </c>
      <c r="C265" s="169" t="s">
        <v>63</v>
      </c>
      <c r="D265" s="39">
        <v>81</v>
      </c>
      <c r="E265" s="178">
        <v>0</v>
      </c>
      <c r="F265" s="177">
        <v>1</v>
      </c>
      <c r="G265" s="192">
        <f t="shared" si="17"/>
        <v>81</v>
      </c>
      <c r="H265" s="169" t="s">
        <v>1142</v>
      </c>
      <c r="I265" s="193">
        <f t="shared" si="18"/>
        <v>1</v>
      </c>
      <c r="J265" s="193" t="s">
        <v>1144</v>
      </c>
      <c r="K265" s="178">
        <f t="shared" si="22"/>
        <v>81</v>
      </c>
    </row>
    <row r="266" spans="1:11" s="44" customFormat="1" ht="25.5" outlineLevel="1">
      <c r="A266" s="20" t="s">
        <v>635</v>
      </c>
      <c r="B266" s="48" t="s">
        <v>300</v>
      </c>
      <c r="C266" s="169" t="s">
        <v>63</v>
      </c>
      <c r="D266" s="39">
        <v>2</v>
      </c>
      <c r="E266" s="178">
        <v>0</v>
      </c>
      <c r="F266" s="177">
        <v>1</v>
      </c>
      <c r="G266" s="192">
        <f t="shared" si="17"/>
        <v>2</v>
      </c>
      <c r="H266" s="169" t="s">
        <v>1142</v>
      </c>
      <c r="I266" s="193">
        <f t="shared" si="18"/>
        <v>1</v>
      </c>
      <c r="J266" s="193" t="s">
        <v>1144</v>
      </c>
      <c r="K266" s="178">
        <f t="shared" si="22"/>
        <v>2</v>
      </c>
    </row>
    <row r="267" spans="1:11" s="44" customFormat="1" ht="25.5" outlineLevel="1">
      <c r="A267" s="20" t="s">
        <v>636</v>
      </c>
      <c r="B267" s="48" t="s">
        <v>301</v>
      </c>
      <c r="C267" s="169" t="s">
        <v>63</v>
      </c>
      <c r="D267" s="39">
        <v>36</v>
      </c>
      <c r="E267" s="178">
        <v>0</v>
      </c>
      <c r="F267" s="177">
        <v>1</v>
      </c>
      <c r="G267" s="192">
        <f t="shared" si="17"/>
        <v>36</v>
      </c>
      <c r="H267" s="169" t="s">
        <v>1142</v>
      </c>
      <c r="I267" s="193">
        <f t="shared" si="18"/>
        <v>1</v>
      </c>
      <c r="J267" s="193" t="s">
        <v>1144</v>
      </c>
      <c r="K267" s="178">
        <f t="shared" si="22"/>
        <v>36</v>
      </c>
    </row>
    <row r="268" spans="1:11" s="44" customFormat="1" ht="25.5" outlineLevel="1">
      <c r="A268" s="20" t="s">
        <v>637</v>
      </c>
      <c r="B268" s="48" t="s">
        <v>302</v>
      </c>
      <c r="C268" s="169" t="s">
        <v>63</v>
      </c>
      <c r="D268" s="39">
        <v>16</v>
      </c>
      <c r="E268" s="178">
        <v>0</v>
      </c>
      <c r="F268" s="177">
        <v>1</v>
      </c>
      <c r="G268" s="192">
        <f t="shared" ref="G268:G331" si="23">D268</f>
        <v>16</v>
      </c>
      <c r="H268" s="169" t="s">
        <v>1142</v>
      </c>
      <c r="I268" s="193">
        <f t="shared" ref="I268:I331" si="24">F268</f>
        <v>1</v>
      </c>
      <c r="J268" s="193" t="s">
        <v>1144</v>
      </c>
      <c r="K268" s="178">
        <f t="shared" si="22"/>
        <v>16</v>
      </c>
    </row>
    <row r="269" spans="1:11" s="44" customFormat="1" ht="25.5" outlineLevel="1">
      <c r="A269" s="20" t="s">
        <v>638</v>
      </c>
      <c r="B269" s="48" t="s">
        <v>303</v>
      </c>
      <c r="C269" s="169" t="s">
        <v>63</v>
      </c>
      <c r="D269" s="39">
        <v>4</v>
      </c>
      <c r="E269" s="178">
        <v>0</v>
      </c>
      <c r="F269" s="177">
        <v>1</v>
      </c>
      <c r="G269" s="192">
        <f t="shared" si="23"/>
        <v>4</v>
      </c>
      <c r="H269" s="169" t="s">
        <v>1142</v>
      </c>
      <c r="I269" s="193">
        <f t="shared" si="24"/>
        <v>1</v>
      </c>
      <c r="J269" s="193" t="s">
        <v>1144</v>
      </c>
      <c r="K269" s="178">
        <f t="shared" si="22"/>
        <v>4</v>
      </c>
    </row>
    <row r="270" spans="1:11" s="44" customFormat="1" ht="25.5" outlineLevel="1">
      <c r="A270" s="20" t="s">
        <v>639</v>
      </c>
      <c r="B270" s="48" t="s">
        <v>304</v>
      </c>
      <c r="C270" s="169" t="s">
        <v>63</v>
      </c>
      <c r="D270" s="39">
        <v>4</v>
      </c>
      <c r="E270" s="178">
        <v>0</v>
      </c>
      <c r="F270" s="177">
        <v>1</v>
      </c>
      <c r="G270" s="192">
        <f t="shared" si="23"/>
        <v>4</v>
      </c>
      <c r="H270" s="169" t="s">
        <v>1142</v>
      </c>
      <c r="I270" s="193">
        <f t="shared" si="24"/>
        <v>1</v>
      </c>
      <c r="J270" s="193" t="s">
        <v>1144</v>
      </c>
      <c r="K270" s="178">
        <f t="shared" si="22"/>
        <v>4</v>
      </c>
    </row>
    <row r="271" spans="1:11" s="44" customFormat="1" ht="25.5" outlineLevel="1">
      <c r="A271" s="20" t="s">
        <v>640</v>
      </c>
      <c r="B271" s="48" t="s">
        <v>802</v>
      </c>
      <c r="C271" s="169" t="s">
        <v>63</v>
      </c>
      <c r="D271" s="39">
        <v>1</v>
      </c>
      <c r="E271" s="178">
        <v>0</v>
      </c>
      <c r="F271" s="177">
        <v>1</v>
      </c>
      <c r="G271" s="192">
        <f t="shared" si="23"/>
        <v>1</v>
      </c>
      <c r="H271" s="169" t="s">
        <v>1142</v>
      </c>
      <c r="I271" s="193">
        <f t="shared" si="24"/>
        <v>1</v>
      </c>
      <c r="J271" s="193" t="s">
        <v>1144</v>
      </c>
      <c r="K271" s="178">
        <f t="shared" si="22"/>
        <v>1</v>
      </c>
    </row>
    <row r="272" spans="1:11" s="44" customFormat="1" ht="25.5" outlineLevel="1">
      <c r="A272" s="20" t="s">
        <v>641</v>
      </c>
      <c r="B272" s="48" t="s">
        <v>803</v>
      </c>
      <c r="C272" s="169" t="s">
        <v>63</v>
      </c>
      <c r="D272" s="39">
        <v>24</v>
      </c>
      <c r="E272" s="178">
        <v>0</v>
      </c>
      <c r="F272" s="177">
        <v>1</v>
      </c>
      <c r="G272" s="192">
        <f t="shared" si="23"/>
        <v>24</v>
      </c>
      <c r="H272" s="169" t="s">
        <v>1142</v>
      </c>
      <c r="I272" s="193">
        <f t="shared" si="24"/>
        <v>1</v>
      </c>
      <c r="J272" s="193" t="s">
        <v>1144</v>
      </c>
      <c r="K272" s="178">
        <f t="shared" si="22"/>
        <v>24</v>
      </c>
    </row>
    <row r="273" spans="1:11" s="44" customFormat="1" ht="25.5" outlineLevel="1">
      <c r="A273" s="20" t="s">
        <v>642</v>
      </c>
      <c r="B273" s="48" t="s">
        <v>804</v>
      </c>
      <c r="C273" s="169" t="s">
        <v>63</v>
      </c>
      <c r="D273" s="39">
        <v>3</v>
      </c>
      <c r="E273" s="178">
        <v>0</v>
      </c>
      <c r="F273" s="177">
        <v>1</v>
      </c>
      <c r="G273" s="192">
        <f t="shared" si="23"/>
        <v>3</v>
      </c>
      <c r="H273" s="169" t="s">
        <v>1142</v>
      </c>
      <c r="I273" s="193">
        <f t="shared" si="24"/>
        <v>1</v>
      </c>
      <c r="J273" s="193" t="s">
        <v>1144</v>
      </c>
      <c r="K273" s="178">
        <f t="shared" si="22"/>
        <v>3</v>
      </c>
    </row>
    <row r="274" spans="1:11" s="44" customFormat="1" ht="25.5" outlineLevel="1">
      <c r="A274" s="20" t="s">
        <v>643</v>
      </c>
      <c r="B274" s="48" t="s">
        <v>805</v>
      </c>
      <c r="C274" s="169" t="s">
        <v>63</v>
      </c>
      <c r="D274" s="39">
        <v>7</v>
      </c>
      <c r="E274" s="178">
        <v>0</v>
      </c>
      <c r="F274" s="177">
        <v>1</v>
      </c>
      <c r="G274" s="192">
        <f t="shared" si="23"/>
        <v>7</v>
      </c>
      <c r="H274" s="169" t="s">
        <v>1142</v>
      </c>
      <c r="I274" s="193">
        <f t="shared" si="24"/>
        <v>1</v>
      </c>
      <c r="J274" s="193" t="s">
        <v>1144</v>
      </c>
      <c r="K274" s="178">
        <f t="shared" si="22"/>
        <v>7</v>
      </c>
    </row>
    <row r="275" spans="1:11" s="44" customFormat="1" ht="25.5" outlineLevel="1">
      <c r="A275" s="20" t="s">
        <v>644</v>
      </c>
      <c r="B275" s="48" t="s">
        <v>806</v>
      </c>
      <c r="C275" s="169" t="s">
        <v>63</v>
      </c>
      <c r="D275" s="39">
        <v>2</v>
      </c>
      <c r="E275" s="178">
        <v>0</v>
      </c>
      <c r="F275" s="177">
        <v>1</v>
      </c>
      <c r="G275" s="192">
        <f t="shared" si="23"/>
        <v>2</v>
      </c>
      <c r="H275" s="169" t="s">
        <v>1142</v>
      </c>
      <c r="I275" s="193">
        <f t="shared" si="24"/>
        <v>1</v>
      </c>
      <c r="J275" s="193" t="s">
        <v>1144</v>
      </c>
      <c r="K275" s="178">
        <f t="shared" si="22"/>
        <v>2</v>
      </c>
    </row>
    <row r="276" spans="1:11" s="44" customFormat="1" ht="25.5" outlineLevel="1">
      <c r="A276" s="20" t="s">
        <v>645</v>
      </c>
      <c r="B276" s="48" t="s">
        <v>807</v>
      </c>
      <c r="C276" s="169" t="s">
        <v>63</v>
      </c>
      <c r="D276" s="39">
        <v>30</v>
      </c>
      <c r="E276" s="178">
        <v>0</v>
      </c>
      <c r="F276" s="177">
        <v>1</v>
      </c>
      <c r="G276" s="192">
        <f t="shared" si="23"/>
        <v>30</v>
      </c>
      <c r="H276" s="169" t="s">
        <v>1142</v>
      </c>
      <c r="I276" s="193">
        <f t="shared" si="24"/>
        <v>1</v>
      </c>
      <c r="J276" s="193" t="s">
        <v>1144</v>
      </c>
      <c r="K276" s="178">
        <f t="shared" si="22"/>
        <v>30</v>
      </c>
    </row>
    <row r="277" spans="1:11" s="44" customFormat="1" ht="25.5" outlineLevel="1">
      <c r="A277" s="20" t="s">
        <v>646</v>
      </c>
      <c r="B277" s="48" t="s">
        <v>808</v>
      </c>
      <c r="C277" s="169" t="s">
        <v>63</v>
      </c>
      <c r="D277" s="39">
        <v>2</v>
      </c>
      <c r="E277" s="178">
        <v>0</v>
      </c>
      <c r="F277" s="177">
        <v>1</v>
      </c>
      <c r="G277" s="192">
        <f t="shared" si="23"/>
        <v>2</v>
      </c>
      <c r="H277" s="169" t="s">
        <v>1142</v>
      </c>
      <c r="I277" s="193">
        <f t="shared" si="24"/>
        <v>1</v>
      </c>
      <c r="J277" s="193" t="s">
        <v>1144</v>
      </c>
      <c r="K277" s="178">
        <f t="shared" si="22"/>
        <v>2</v>
      </c>
    </row>
    <row r="278" spans="1:11" s="44" customFormat="1" ht="25.5" outlineLevel="1">
      <c r="A278" s="20" t="s">
        <v>647</v>
      </c>
      <c r="B278" s="48" t="s">
        <v>809</v>
      </c>
      <c r="C278" s="169" t="s">
        <v>63</v>
      </c>
      <c r="D278" s="39">
        <v>5</v>
      </c>
      <c r="E278" s="178">
        <v>0</v>
      </c>
      <c r="F278" s="177">
        <v>1</v>
      </c>
      <c r="G278" s="192">
        <f t="shared" si="23"/>
        <v>5</v>
      </c>
      <c r="H278" s="169" t="s">
        <v>1142</v>
      </c>
      <c r="I278" s="193">
        <f t="shared" si="24"/>
        <v>1</v>
      </c>
      <c r="J278" s="193" t="s">
        <v>1144</v>
      </c>
      <c r="K278" s="178">
        <f t="shared" si="22"/>
        <v>5</v>
      </c>
    </row>
    <row r="279" spans="1:11" s="44" customFormat="1" ht="25.5" outlineLevel="1">
      <c r="A279" s="20" t="s">
        <v>648</v>
      </c>
      <c r="B279" s="48" t="s">
        <v>810</v>
      </c>
      <c r="C279" s="169" t="s">
        <v>63</v>
      </c>
      <c r="D279" s="39">
        <v>15</v>
      </c>
      <c r="E279" s="178">
        <v>0</v>
      </c>
      <c r="F279" s="177">
        <v>1</v>
      </c>
      <c r="G279" s="192">
        <f t="shared" si="23"/>
        <v>15</v>
      </c>
      <c r="H279" s="169" t="s">
        <v>1142</v>
      </c>
      <c r="I279" s="193">
        <f t="shared" si="24"/>
        <v>1</v>
      </c>
      <c r="J279" s="193" t="s">
        <v>1144</v>
      </c>
      <c r="K279" s="178">
        <f t="shared" si="22"/>
        <v>15</v>
      </c>
    </row>
    <row r="280" spans="1:11" s="44" customFormat="1" ht="51" outlineLevel="1">
      <c r="A280" s="20" t="s">
        <v>649</v>
      </c>
      <c r="B280" s="48" t="s">
        <v>912</v>
      </c>
      <c r="C280" s="169" t="s">
        <v>63</v>
      </c>
      <c r="D280" s="39">
        <v>4</v>
      </c>
      <c r="E280" s="178">
        <v>0</v>
      </c>
      <c r="F280" s="177">
        <v>1</v>
      </c>
      <c r="G280" s="192">
        <f t="shared" si="23"/>
        <v>4</v>
      </c>
      <c r="H280" s="169" t="s">
        <v>1142</v>
      </c>
      <c r="I280" s="193">
        <f t="shared" si="24"/>
        <v>1</v>
      </c>
      <c r="J280" s="193" t="s">
        <v>1144</v>
      </c>
      <c r="K280" s="178">
        <f t="shared" si="22"/>
        <v>4</v>
      </c>
    </row>
    <row r="281" spans="1:11" s="44" customFormat="1" outlineLevel="1">
      <c r="A281" s="20" t="s">
        <v>650</v>
      </c>
      <c r="B281" s="48" t="s">
        <v>277</v>
      </c>
      <c r="C281" s="169" t="s">
        <v>63</v>
      </c>
      <c r="D281" s="39">
        <v>6</v>
      </c>
      <c r="E281" s="178">
        <v>0</v>
      </c>
      <c r="F281" s="177">
        <v>1</v>
      </c>
      <c r="G281" s="192">
        <f t="shared" si="23"/>
        <v>6</v>
      </c>
      <c r="H281" s="169" t="s">
        <v>1142</v>
      </c>
      <c r="I281" s="193">
        <f t="shared" si="24"/>
        <v>1</v>
      </c>
      <c r="J281" s="193" t="s">
        <v>1144</v>
      </c>
      <c r="K281" s="178">
        <f t="shared" si="22"/>
        <v>6</v>
      </c>
    </row>
    <row r="282" spans="1:11" s="44" customFormat="1" outlineLevel="1">
      <c r="A282" s="20" t="s">
        <v>651</v>
      </c>
      <c r="B282" s="48" t="s">
        <v>278</v>
      </c>
      <c r="C282" s="169" t="s">
        <v>63</v>
      </c>
      <c r="D282" s="39">
        <v>2</v>
      </c>
      <c r="E282" s="178">
        <v>0</v>
      </c>
      <c r="F282" s="177">
        <v>1</v>
      </c>
      <c r="G282" s="192">
        <f t="shared" si="23"/>
        <v>2</v>
      </c>
      <c r="H282" s="169" t="s">
        <v>1142</v>
      </c>
      <c r="I282" s="193">
        <f t="shared" si="24"/>
        <v>1</v>
      </c>
      <c r="J282" s="193" t="s">
        <v>1144</v>
      </c>
      <c r="K282" s="178">
        <f t="shared" si="22"/>
        <v>2</v>
      </c>
    </row>
    <row r="283" spans="1:11" s="44" customFormat="1" outlineLevel="1">
      <c r="A283" s="20" t="s">
        <v>652</v>
      </c>
      <c r="B283" s="48" t="s">
        <v>279</v>
      </c>
      <c r="C283" s="169" t="s">
        <v>63</v>
      </c>
      <c r="D283" s="39">
        <v>2</v>
      </c>
      <c r="E283" s="178">
        <v>0</v>
      </c>
      <c r="F283" s="177">
        <v>1</v>
      </c>
      <c r="G283" s="192">
        <f t="shared" si="23"/>
        <v>2</v>
      </c>
      <c r="H283" s="169" t="s">
        <v>1142</v>
      </c>
      <c r="I283" s="193">
        <f t="shared" si="24"/>
        <v>1</v>
      </c>
      <c r="J283" s="193" t="s">
        <v>1144</v>
      </c>
      <c r="K283" s="178">
        <f t="shared" si="22"/>
        <v>2</v>
      </c>
    </row>
    <row r="284" spans="1:11" s="44" customFormat="1" outlineLevel="1">
      <c r="A284" s="20" t="s">
        <v>653</v>
      </c>
      <c r="B284" s="48" t="s">
        <v>280</v>
      </c>
      <c r="C284" s="169" t="s">
        <v>63</v>
      </c>
      <c r="D284" s="39">
        <v>2</v>
      </c>
      <c r="E284" s="178">
        <v>0</v>
      </c>
      <c r="F284" s="177">
        <v>1</v>
      </c>
      <c r="G284" s="192">
        <f t="shared" si="23"/>
        <v>2</v>
      </c>
      <c r="H284" s="169" t="s">
        <v>1142</v>
      </c>
      <c r="I284" s="193">
        <f t="shared" si="24"/>
        <v>1</v>
      </c>
      <c r="J284" s="193" t="s">
        <v>1144</v>
      </c>
      <c r="K284" s="178">
        <f t="shared" ref="K284:K318" si="25">I284*G284</f>
        <v>2</v>
      </c>
    </row>
    <row r="285" spans="1:11" s="44" customFormat="1" outlineLevel="1">
      <c r="A285" s="20" t="s">
        <v>654</v>
      </c>
      <c r="B285" s="48" t="s">
        <v>281</v>
      </c>
      <c r="C285" s="169" t="s">
        <v>63</v>
      </c>
      <c r="D285" s="39">
        <v>2</v>
      </c>
      <c r="E285" s="178">
        <v>0</v>
      </c>
      <c r="F285" s="177">
        <v>1</v>
      </c>
      <c r="G285" s="192">
        <f t="shared" si="23"/>
        <v>2</v>
      </c>
      <c r="H285" s="169" t="s">
        <v>1142</v>
      </c>
      <c r="I285" s="193">
        <f t="shared" si="24"/>
        <v>1</v>
      </c>
      <c r="J285" s="193" t="s">
        <v>1144</v>
      </c>
      <c r="K285" s="178">
        <f t="shared" si="25"/>
        <v>2</v>
      </c>
    </row>
    <row r="286" spans="1:11" s="44" customFormat="1" outlineLevel="1">
      <c r="A286" s="20" t="s">
        <v>655</v>
      </c>
      <c r="B286" s="48" t="s">
        <v>282</v>
      </c>
      <c r="C286" s="169" t="s">
        <v>63</v>
      </c>
      <c r="D286" s="39">
        <v>3</v>
      </c>
      <c r="E286" s="178">
        <v>0</v>
      </c>
      <c r="F286" s="177">
        <v>1</v>
      </c>
      <c r="G286" s="192">
        <f t="shared" si="23"/>
        <v>3</v>
      </c>
      <c r="H286" s="169" t="s">
        <v>1142</v>
      </c>
      <c r="I286" s="193">
        <f t="shared" si="24"/>
        <v>1</v>
      </c>
      <c r="J286" s="193" t="s">
        <v>1144</v>
      </c>
      <c r="K286" s="178">
        <f t="shared" si="25"/>
        <v>3</v>
      </c>
    </row>
    <row r="287" spans="1:11" s="44" customFormat="1" outlineLevel="1">
      <c r="A287" s="20" t="s">
        <v>656</v>
      </c>
      <c r="B287" s="48" t="s">
        <v>283</v>
      </c>
      <c r="C287" s="169" t="s">
        <v>63</v>
      </c>
      <c r="D287" s="39">
        <v>151</v>
      </c>
      <c r="E287" s="178">
        <v>0</v>
      </c>
      <c r="F287" s="177">
        <v>1</v>
      </c>
      <c r="G287" s="192">
        <f t="shared" si="23"/>
        <v>151</v>
      </c>
      <c r="H287" s="169" t="s">
        <v>1142</v>
      </c>
      <c r="I287" s="193">
        <f t="shared" si="24"/>
        <v>1</v>
      </c>
      <c r="J287" s="193" t="s">
        <v>1144</v>
      </c>
      <c r="K287" s="178">
        <f t="shared" si="25"/>
        <v>151</v>
      </c>
    </row>
    <row r="288" spans="1:11" s="44" customFormat="1" outlineLevel="1">
      <c r="A288" s="20" t="s">
        <v>657</v>
      </c>
      <c r="B288" s="48" t="s">
        <v>284</v>
      </c>
      <c r="C288" s="169" t="s">
        <v>63</v>
      </c>
      <c r="D288" s="39">
        <v>3</v>
      </c>
      <c r="E288" s="178">
        <v>0</v>
      </c>
      <c r="F288" s="177">
        <v>1</v>
      </c>
      <c r="G288" s="192">
        <f t="shared" si="23"/>
        <v>3</v>
      </c>
      <c r="H288" s="169" t="s">
        <v>1142</v>
      </c>
      <c r="I288" s="193">
        <f t="shared" si="24"/>
        <v>1</v>
      </c>
      <c r="J288" s="193" t="s">
        <v>1144</v>
      </c>
      <c r="K288" s="178">
        <f t="shared" si="25"/>
        <v>3</v>
      </c>
    </row>
    <row r="289" spans="1:11" s="44" customFormat="1" outlineLevel="1">
      <c r="A289" s="20" t="s">
        <v>658</v>
      </c>
      <c r="B289" s="48" t="s">
        <v>285</v>
      </c>
      <c r="C289" s="169" t="s">
        <v>63</v>
      </c>
      <c r="D289" s="39">
        <v>20</v>
      </c>
      <c r="E289" s="178">
        <v>0</v>
      </c>
      <c r="F289" s="177">
        <v>1</v>
      </c>
      <c r="G289" s="192">
        <f t="shared" si="23"/>
        <v>20</v>
      </c>
      <c r="H289" s="169" t="s">
        <v>1142</v>
      </c>
      <c r="I289" s="193">
        <f t="shared" si="24"/>
        <v>1</v>
      </c>
      <c r="J289" s="193" t="s">
        <v>1144</v>
      </c>
      <c r="K289" s="178">
        <f t="shared" si="25"/>
        <v>20</v>
      </c>
    </row>
    <row r="290" spans="1:11" s="44" customFormat="1" outlineLevel="1">
      <c r="A290" s="20" t="s">
        <v>659</v>
      </c>
      <c r="B290" s="48" t="s">
        <v>286</v>
      </c>
      <c r="C290" s="169" t="s">
        <v>63</v>
      </c>
      <c r="D290" s="39">
        <v>11</v>
      </c>
      <c r="E290" s="178">
        <v>0</v>
      </c>
      <c r="F290" s="177">
        <v>1</v>
      </c>
      <c r="G290" s="192">
        <f t="shared" si="23"/>
        <v>11</v>
      </c>
      <c r="H290" s="169" t="s">
        <v>1142</v>
      </c>
      <c r="I290" s="193">
        <f t="shared" si="24"/>
        <v>1</v>
      </c>
      <c r="J290" s="193" t="s">
        <v>1144</v>
      </c>
      <c r="K290" s="178">
        <f t="shared" si="25"/>
        <v>11</v>
      </c>
    </row>
    <row r="291" spans="1:11" s="44" customFormat="1" outlineLevel="1">
      <c r="A291" s="20" t="s">
        <v>660</v>
      </c>
      <c r="B291" s="48" t="s">
        <v>287</v>
      </c>
      <c r="C291" s="169" t="s">
        <v>63</v>
      </c>
      <c r="D291" s="39">
        <v>2</v>
      </c>
      <c r="E291" s="178">
        <v>0</v>
      </c>
      <c r="F291" s="177">
        <v>1</v>
      </c>
      <c r="G291" s="192">
        <f t="shared" si="23"/>
        <v>2</v>
      </c>
      <c r="H291" s="169" t="s">
        <v>1142</v>
      </c>
      <c r="I291" s="193">
        <f t="shared" si="24"/>
        <v>1</v>
      </c>
      <c r="J291" s="193" t="s">
        <v>1144</v>
      </c>
      <c r="K291" s="178">
        <f t="shared" si="25"/>
        <v>2</v>
      </c>
    </row>
    <row r="292" spans="1:11" s="44" customFormat="1" outlineLevel="1">
      <c r="A292" s="20" t="s">
        <v>661</v>
      </c>
      <c r="B292" s="48" t="s">
        <v>288</v>
      </c>
      <c r="C292" s="169" t="s">
        <v>63</v>
      </c>
      <c r="D292" s="39">
        <v>10</v>
      </c>
      <c r="E292" s="178">
        <v>0</v>
      </c>
      <c r="F292" s="177">
        <v>1</v>
      </c>
      <c r="G292" s="192">
        <f t="shared" si="23"/>
        <v>10</v>
      </c>
      <c r="H292" s="169" t="s">
        <v>1142</v>
      </c>
      <c r="I292" s="193">
        <f t="shared" si="24"/>
        <v>1</v>
      </c>
      <c r="J292" s="193" t="s">
        <v>1144</v>
      </c>
      <c r="K292" s="178">
        <f t="shared" si="25"/>
        <v>10</v>
      </c>
    </row>
    <row r="293" spans="1:11" s="44" customFormat="1" outlineLevel="1">
      <c r="A293" s="20" t="s">
        <v>662</v>
      </c>
      <c r="B293" s="48" t="s">
        <v>779</v>
      </c>
      <c r="C293" s="169" t="s">
        <v>63</v>
      </c>
      <c r="D293" s="39">
        <v>7</v>
      </c>
      <c r="E293" s="178">
        <v>0</v>
      </c>
      <c r="F293" s="177">
        <v>1</v>
      </c>
      <c r="G293" s="192">
        <f t="shared" si="23"/>
        <v>7</v>
      </c>
      <c r="H293" s="169" t="s">
        <v>1142</v>
      </c>
      <c r="I293" s="193">
        <f t="shared" si="24"/>
        <v>1</v>
      </c>
      <c r="J293" s="193" t="s">
        <v>1144</v>
      </c>
      <c r="K293" s="178">
        <f t="shared" si="25"/>
        <v>7</v>
      </c>
    </row>
    <row r="294" spans="1:11" s="44" customFormat="1" ht="25.5" outlineLevel="1">
      <c r="A294" s="20" t="s">
        <v>663</v>
      </c>
      <c r="B294" s="48" t="s">
        <v>811</v>
      </c>
      <c r="C294" s="169" t="s">
        <v>63</v>
      </c>
      <c r="D294" s="39">
        <v>3</v>
      </c>
      <c r="E294" s="178">
        <v>0</v>
      </c>
      <c r="F294" s="177">
        <v>1</v>
      </c>
      <c r="G294" s="192">
        <f t="shared" si="23"/>
        <v>3</v>
      </c>
      <c r="H294" s="169" t="s">
        <v>1142</v>
      </c>
      <c r="I294" s="193">
        <f t="shared" si="24"/>
        <v>1</v>
      </c>
      <c r="J294" s="193" t="s">
        <v>1144</v>
      </c>
      <c r="K294" s="178">
        <f t="shared" si="25"/>
        <v>3</v>
      </c>
    </row>
    <row r="295" spans="1:11" s="44" customFormat="1" ht="25.5" outlineLevel="1">
      <c r="A295" s="20" t="s">
        <v>664</v>
      </c>
      <c r="B295" s="48" t="s">
        <v>812</v>
      </c>
      <c r="C295" s="169" t="s">
        <v>63</v>
      </c>
      <c r="D295" s="39">
        <v>5</v>
      </c>
      <c r="E295" s="178">
        <v>0</v>
      </c>
      <c r="F295" s="177">
        <v>1</v>
      </c>
      <c r="G295" s="192">
        <f t="shared" si="23"/>
        <v>5</v>
      </c>
      <c r="H295" s="169" t="s">
        <v>1142</v>
      </c>
      <c r="I295" s="193">
        <f t="shared" si="24"/>
        <v>1</v>
      </c>
      <c r="J295" s="193" t="s">
        <v>1144</v>
      </c>
      <c r="K295" s="178">
        <f t="shared" si="25"/>
        <v>5</v>
      </c>
    </row>
    <row r="296" spans="1:11" s="44" customFormat="1" ht="25.5" outlineLevel="1">
      <c r="A296" s="20" t="s">
        <v>665</v>
      </c>
      <c r="B296" s="48" t="s">
        <v>813</v>
      </c>
      <c r="C296" s="169" t="s">
        <v>63</v>
      </c>
      <c r="D296" s="39">
        <v>7</v>
      </c>
      <c r="E296" s="178">
        <v>0</v>
      </c>
      <c r="F296" s="177">
        <v>1</v>
      </c>
      <c r="G296" s="192">
        <f t="shared" si="23"/>
        <v>7</v>
      </c>
      <c r="H296" s="169" t="s">
        <v>1142</v>
      </c>
      <c r="I296" s="193">
        <f t="shared" si="24"/>
        <v>1</v>
      </c>
      <c r="J296" s="193" t="s">
        <v>1144</v>
      </c>
      <c r="K296" s="178">
        <f t="shared" si="25"/>
        <v>7</v>
      </c>
    </row>
    <row r="297" spans="1:11" s="44" customFormat="1" ht="25.5" outlineLevel="1">
      <c r="A297" s="20" t="s">
        <v>666</v>
      </c>
      <c r="B297" s="48" t="s">
        <v>295</v>
      </c>
      <c r="C297" s="169" t="s">
        <v>63</v>
      </c>
      <c r="D297" s="39">
        <v>88</v>
      </c>
      <c r="E297" s="178">
        <v>0</v>
      </c>
      <c r="F297" s="177">
        <v>1</v>
      </c>
      <c r="G297" s="192">
        <f t="shared" si="23"/>
        <v>88</v>
      </c>
      <c r="H297" s="169" t="s">
        <v>1142</v>
      </c>
      <c r="I297" s="193">
        <f t="shared" si="24"/>
        <v>1</v>
      </c>
      <c r="J297" s="193" t="s">
        <v>1144</v>
      </c>
      <c r="K297" s="178">
        <f t="shared" si="25"/>
        <v>88</v>
      </c>
    </row>
    <row r="298" spans="1:11" s="44" customFormat="1" outlineLevel="1">
      <c r="A298" s="20" t="s">
        <v>667</v>
      </c>
      <c r="B298" s="19" t="s">
        <v>271</v>
      </c>
      <c r="C298" s="169" t="s">
        <v>63</v>
      </c>
      <c r="D298" s="39">
        <v>15</v>
      </c>
      <c r="E298" s="178">
        <v>0</v>
      </c>
      <c r="F298" s="177">
        <v>1</v>
      </c>
      <c r="G298" s="192">
        <f t="shared" si="23"/>
        <v>15</v>
      </c>
      <c r="H298" s="169" t="s">
        <v>1142</v>
      </c>
      <c r="I298" s="193">
        <f t="shared" si="24"/>
        <v>1</v>
      </c>
      <c r="J298" s="193" t="s">
        <v>1144</v>
      </c>
      <c r="K298" s="178">
        <f t="shared" si="25"/>
        <v>15</v>
      </c>
    </row>
    <row r="299" spans="1:11" s="44" customFormat="1" ht="25.5" outlineLevel="1">
      <c r="A299" s="20" t="s">
        <v>668</v>
      </c>
      <c r="B299" s="48" t="s">
        <v>814</v>
      </c>
      <c r="C299" s="169" t="s">
        <v>63</v>
      </c>
      <c r="D299" s="39">
        <v>14</v>
      </c>
      <c r="E299" s="178">
        <v>0</v>
      </c>
      <c r="F299" s="177">
        <v>1</v>
      </c>
      <c r="G299" s="192">
        <f t="shared" si="23"/>
        <v>14</v>
      </c>
      <c r="H299" s="169" t="s">
        <v>1142</v>
      </c>
      <c r="I299" s="193">
        <f t="shared" si="24"/>
        <v>1</v>
      </c>
      <c r="J299" s="193" t="s">
        <v>1144</v>
      </c>
      <c r="K299" s="178">
        <f t="shared" si="25"/>
        <v>14</v>
      </c>
    </row>
    <row r="300" spans="1:11" s="44" customFormat="1" outlineLevel="1">
      <c r="A300" s="20" t="s">
        <v>669</v>
      </c>
      <c r="B300" s="48" t="s">
        <v>289</v>
      </c>
      <c r="C300" s="169" t="s">
        <v>63</v>
      </c>
      <c r="D300" s="39">
        <v>37</v>
      </c>
      <c r="E300" s="178">
        <v>0</v>
      </c>
      <c r="F300" s="177">
        <v>1</v>
      </c>
      <c r="G300" s="192">
        <f t="shared" si="23"/>
        <v>37</v>
      </c>
      <c r="H300" s="169" t="s">
        <v>1142</v>
      </c>
      <c r="I300" s="193">
        <f t="shared" si="24"/>
        <v>1</v>
      </c>
      <c r="J300" s="193" t="s">
        <v>1144</v>
      </c>
      <c r="K300" s="178">
        <f t="shared" si="25"/>
        <v>37</v>
      </c>
    </row>
    <row r="301" spans="1:11" s="44" customFormat="1" outlineLevel="1">
      <c r="A301" s="20" t="s">
        <v>670</v>
      </c>
      <c r="B301" s="48" t="s">
        <v>290</v>
      </c>
      <c r="C301" s="169" t="s">
        <v>63</v>
      </c>
      <c r="D301" s="39">
        <v>1</v>
      </c>
      <c r="E301" s="178">
        <v>0</v>
      </c>
      <c r="F301" s="177">
        <v>1</v>
      </c>
      <c r="G301" s="192">
        <f t="shared" si="23"/>
        <v>1</v>
      </c>
      <c r="H301" s="169" t="s">
        <v>1142</v>
      </c>
      <c r="I301" s="193">
        <f t="shared" si="24"/>
        <v>1</v>
      </c>
      <c r="J301" s="193" t="s">
        <v>1144</v>
      </c>
      <c r="K301" s="178">
        <f t="shared" si="25"/>
        <v>1</v>
      </c>
    </row>
    <row r="302" spans="1:11" s="44" customFormat="1" outlineLevel="1">
      <c r="A302" s="20" t="s">
        <v>671</v>
      </c>
      <c r="B302" s="48" t="s">
        <v>291</v>
      </c>
      <c r="C302" s="169" t="s">
        <v>63</v>
      </c>
      <c r="D302" s="39">
        <v>13</v>
      </c>
      <c r="E302" s="178">
        <v>0</v>
      </c>
      <c r="F302" s="177">
        <v>1</v>
      </c>
      <c r="G302" s="192">
        <f t="shared" si="23"/>
        <v>13</v>
      </c>
      <c r="H302" s="169" t="s">
        <v>1142</v>
      </c>
      <c r="I302" s="193">
        <f t="shared" si="24"/>
        <v>1</v>
      </c>
      <c r="J302" s="193" t="s">
        <v>1144</v>
      </c>
      <c r="K302" s="178">
        <f t="shared" si="25"/>
        <v>13</v>
      </c>
    </row>
    <row r="303" spans="1:11" s="44" customFormat="1" outlineLevel="1">
      <c r="A303" s="20" t="s">
        <v>672</v>
      </c>
      <c r="B303" s="48" t="s">
        <v>292</v>
      </c>
      <c r="C303" s="169" t="s">
        <v>63</v>
      </c>
      <c r="D303" s="39">
        <v>12</v>
      </c>
      <c r="E303" s="178">
        <v>0</v>
      </c>
      <c r="F303" s="177">
        <v>1</v>
      </c>
      <c r="G303" s="192">
        <f t="shared" si="23"/>
        <v>12</v>
      </c>
      <c r="H303" s="169" t="s">
        <v>1142</v>
      </c>
      <c r="I303" s="193">
        <f t="shared" si="24"/>
        <v>1</v>
      </c>
      <c r="J303" s="193" t="s">
        <v>1144</v>
      </c>
      <c r="K303" s="178">
        <f t="shared" si="25"/>
        <v>12</v>
      </c>
    </row>
    <row r="304" spans="1:11" s="44" customFormat="1" outlineLevel="1">
      <c r="A304" s="20" t="s">
        <v>673</v>
      </c>
      <c r="B304" s="48" t="s">
        <v>293</v>
      </c>
      <c r="C304" s="169" t="s">
        <v>63</v>
      </c>
      <c r="D304" s="39">
        <v>3</v>
      </c>
      <c r="E304" s="178">
        <v>0</v>
      </c>
      <c r="F304" s="177">
        <v>1</v>
      </c>
      <c r="G304" s="192">
        <f t="shared" si="23"/>
        <v>3</v>
      </c>
      <c r="H304" s="169" t="s">
        <v>1142</v>
      </c>
      <c r="I304" s="193">
        <f t="shared" si="24"/>
        <v>1</v>
      </c>
      <c r="J304" s="193" t="s">
        <v>1144</v>
      </c>
      <c r="K304" s="178">
        <f t="shared" si="25"/>
        <v>3</v>
      </c>
    </row>
    <row r="305" spans="1:11" s="44" customFormat="1" outlineLevel="1">
      <c r="A305" s="20" t="s">
        <v>674</v>
      </c>
      <c r="B305" s="48" t="s">
        <v>294</v>
      </c>
      <c r="C305" s="169" t="s">
        <v>63</v>
      </c>
      <c r="D305" s="39">
        <v>9</v>
      </c>
      <c r="E305" s="178">
        <v>0</v>
      </c>
      <c r="F305" s="177">
        <v>1</v>
      </c>
      <c r="G305" s="192">
        <f t="shared" si="23"/>
        <v>9</v>
      </c>
      <c r="H305" s="169" t="s">
        <v>1142</v>
      </c>
      <c r="I305" s="193">
        <f t="shared" si="24"/>
        <v>1</v>
      </c>
      <c r="J305" s="193" t="s">
        <v>1144</v>
      </c>
      <c r="K305" s="178">
        <f t="shared" si="25"/>
        <v>9</v>
      </c>
    </row>
    <row r="306" spans="1:11" s="44" customFormat="1" outlineLevel="1">
      <c r="A306" s="20" t="s">
        <v>675</v>
      </c>
      <c r="B306" s="48" t="s">
        <v>815</v>
      </c>
      <c r="C306" s="169" t="s">
        <v>63</v>
      </c>
      <c r="D306" s="39">
        <v>2</v>
      </c>
      <c r="E306" s="178">
        <v>0</v>
      </c>
      <c r="F306" s="177">
        <v>1</v>
      </c>
      <c r="G306" s="192">
        <f t="shared" si="23"/>
        <v>2</v>
      </c>
      <c r="H306" s="169" t="s">
        <v>1142</v>
      </c>
      <c r="I306" s="193">
        <f t="shared" si="24"/>
        <v>1</v>
      </c>
      <c r="J306" s="193" t="s">
        <v>1144</v>
      </c>
      <c r="K306" s="178">
        <f t="shared" si="25"/>
        <v>2</v>
      </c>
    </row>
    <row r="307" spans="1:11" s="44" customFormat="1" ht="25.5" outlineLevel="1">
      <c r="A307" s="20" t="s">
        <v>676</v>
      </c>
      <c r="B307" s="48" t="s">
        <v>816</v>
      </c>
      <c r="C307" s="169" t="s">
        <v>63</v>
      </c>
      <c r="D307" s="39">
        <v>3</v>
      </c>
      <c r="E307" s="178">
        <v>0</v>
      </c>
      <c r="F307" s="177">
        <v>1</v>
      </c>
      <c r="G307" s="192">
        <f t="shared" si="23"/>
        <v>3</v>
      </c>
      <c r="H307" s="169" t="s">
        <v>1142</v>
      </c>
      <c r="I307" s="193">
        <f t="shared" si="24"/>
        <v>1</v>
      </c>
      <c r="J307" s="193" t="s">
        <v>1144</v>
      </c>
      <c r="K307" s="178">
        <f t="shared" si="25"/>
        <v>3</v>
      </c>
    </row>
    <row r="308" spans="1:11" s="44" customFormat="1" ht="25.5" outlineLevel="1">
      <c r="A308" s="20" t="s">
        <v>677</v>
      </c>
      <c r="B308" s="48" t="s">
        <v>817</v>
      </c>
      <c r="C308" s="169" t="s">
        <v>63</v>
      </c>
      <c r="D308" s="39">
        <v>28</v>
      </c>
      <c r="E308" s="178">
        <v>0</v>
      </c>
      <c r="F308" s="177">
        <v>1</v>
      </c>
      <c r="G308" s="192">
        <f t="shared" si="23"/>
        <v>28</v>
      </c>
      <c r="H308" s="169" t="s">
        <v>1142</v>
      </c>
      <c r="I308" s="193">
        <f t="shared" si="24"/>
        <v>1</v>
      </c>
      <c r="J308" s="193" t="s">
        <v>1144</v>
      </c>
      <c r="K308" s="178">
        <f t="shared" si="25"/>
        <v>28</v>
      </c>
    </row>
    <row r="309" spans="1:11" s="44" customFormat="1" ht="25.5" outlineLevel="1">
      <c r="A309" s="20" t="s">
        <v>678</v>
      </c>
      <c r="B309" s="48" t="s">
        <v>818</v>
      </c>
      <c r="C309" s="169" t="s">
        <v>63</v>
      </c>
      <c r="D309" s="39">
        <v>1</v>
      </c>
      <c r="E309" s="178">
        <v>0</v>
      </c>
      <c r="F309" s="177">
        <v>1</v>
      </c>
      <c r="G309" s="192">
        <f t="shared" si="23"/>
        <v>1</v>
      </c>
      <c r="H309" s="169" t="s">
        <v>1142</v>
      </c>
      <c r="I309" s="193">
        <f t="shared" si="24"/>
        <v>1</v>
      </c>
      <c r="J309" s="193" t="s">
        <v>1144</v>
      </c>
      <c r="K309" s="178">
        <f t="shared" si="25"/>
        <v>1</v>
      </c>
    </row>
    <row r="310" spans="1:11" s="44" customFormat="1" ht="25.5" outlineLevel="1">
      <c r="A310" s="20" t="s">
        <v>679</v>
      </c>
      <c r="B310" s="48" t="s">
        <v>819</v>
      </c>
      <c r="C310" s="169" t="s">
        <v>63</v>
      </c>
      <c r="D310" s="39">
        <v>11</v>
      </c>
      <c r="E310" s="178">
        <v>0</v>
      </c>
      <c r="F310" s="177">
        <v>1</v>
      </c>
      <c r="G310" s="192">
        <f t="shared" si="23"/>
        <v>11</v>
      </c>
      <c r="H310" s="169" t="s">
        <v>1142</v>
      </c>
      <c r="I310" s="193">
        <f t="shared" si="24"/>
        <v>1</v>
      </c>
      <c r="J310" s="193" t="s">
        <v>1144</v>
      </c>
      <c r="K310" s="178">
        <f t="shared" si="25"/>
        <v>11</v>
      </c>
    </row>
    <row r="311" spans="1:11" s="44" customFormat="1" ht="38.25" outlineLevel="1">
      <c r="A311" s="20" t="s">
        <v>680</v>
      </c>
      <c r="B311" s="48" t="s">
        <v>913</v>
      </c>
      <c r="C311" s="169" t="s">
        <v>63</v>
      </c>
      <c r="D311" s="39">
        <v>5</v>
      </c>
      <c r="E311" s="178">
        <v>0</v>
      </c>
      <c r="F311" s="177">
        <v>1</v>
      </c>
      <c r="G311" s="192">
        <f t="shared" si="23"/>
        <v>5</v>
      </c>
      <c r="H311" s="169" t="s">
        <v>1142</v>
      </c>
      <c r="I311" s="193">
        <f t="shared" si="24"/>
        <v>1</v>
      </c>
      <c r="J311" s="193" t="s">
        <v>1144</v>
      </c>
      <c r="K311" s="178">
        <f t="shared" si="25"/>
        <v>5</v>
      </c>
    </row>
    <row r="312" spans="1:11" s="44" customFormat="1" ht="25.5" outlineLevel="1">
      <c r="A312" s="20" t="s">
        <v>681</v>
      </c>
      <c r="B312" s="48" t="s">
        <v>820</v>
      </c>
      <c r="C312" s="169" t="s">
        <v>63</v>
      </c>
      <c r="D312" s="39">
        <v>5</v>
      </c>
      <c r="E312" s="178">
        <v>0</v>
      </c>
      <c r="F312" s="177">
        <v>1</v>
      </c>
      <c r="G312" s="192">
        <f t="shared" si="23"/>
        <v>5</v>
      </c>
      <c r="H312" s="169" t="s">
        <v>1142</v>
      </c>
      <c r="I312" s="193">
        <f t="shared" si="24"/>
        <v>1</v>
      </c>
      <c r="J312" s="193" t="s">
        <v>1144</v>
      </c>
      <c r="K312" s="178">
        <f t="shared" si="25"/>
        <v>5</v>
      </c>
    </row>
    <row r="313" spans="1:11" s="44" customFormat="1" ht="25.5" outlineLevel="1">
      <c r="A313" s="20" t="s">
        <v>682</v>
      </c>
      <c r="B313" s="48" t="s">
        <v>821</v>
      </c>
      <c r="C313" s="169" t="s">
        <v>63</v>
      </c>
      <c r="D313" s="39">
        <v>2</v>
      </c>
      <c r="E313" s="178">
        <v>0</v>
      </c>
      <c r="F313" s="177">
        <v>1</v>
      </c>
      <c r="G313" s="192">
        <f t="shared" si="23"/>
        <v>2</v>
      </c>
      <c r="H313" s="169" t="s">
        <v>1142</v>
      </c>
      <c r="I313" s="193">
        <f t="shared" si="24"/>
        <v>1</v>
      </c>
      <c r="J313" s="193" t="s">
        <v>1144</v>
      </c>
      <c r="K313" s="178">
        <f t="shared" si="25"/>
        <v>2</v>
      </c>
    </row>
    <row r="314" spans="1:11" s="44" customFormat="1" ht="63.75" outlineLevel="1">
      <c r="A314" s="20" t="s">
        <v>683</v>
      </c>
      <c r="B314" s="48" t="s">
        <v>914</v>
      </c>
      <c r="C314" s="169" t="s">
        <v>63</v>
      </c>
      <c r="D314" s="39">
        <v>20</v>
      </c>
      <c r="E314" s="178">
        <v>0</v>
      </c>
      <c r="F314" s="177">
        <v>1</v>
      </c>
      <c r="G314" s="192">
        <f t="shared" si="23"/>
        <v>20</v>
      </c>
      <c r="H314" s="169" t="s">
        <v>1142</v>
      </c>
      <c r="I314" s="193">
        <f t="shared" si="24"/>
        <v>1</v>
      </c>
      <c r="J314" s="193" t="s">
        <v>1144</v>
      </c>
      <c r="K314" s="178">
        <f t="shared" si="25"/>
        <v>20</v>
      </c>
    </row>
    <row r="315" spans="1:11" s="44" customFormat="1" ht="25.5" outlineLevel="1">
      <c r="A315" s="20" t="s">
        <v>684</v>
      </c>
      <c r="B315" s="48" t="s">
        <v>296</v>
      </c>
      <c r="C315" s="169" t="s">
        <v>63</v>
      </c>
      <c r="D315" s="39">
        <v>3</v>
      </c>
      <c r="E315" s="178">
        <v>0</v>
      </c>
      <c r="F315" s="177">
        <v>1</v>
      </c>
      <c r="G315" s="192">
        <f t="shared" si="23"/>
        <v>3</v>
      </c>
      <c r="H315" s="169" t="s">
        <v>1142</v>
      </c>
      <c r="I315" s="193">
        <f t="shared" si="24"/>
        <v>1</v>
      </c>
      <c r="J315" s="193" t="s">
        <v>1144</v>
      </c>
      <c r="K315" s="178">
        <f t="shared" si="25"/>
        <v>3</v>
      </c>
    </row>
    <row r="316" spans="1:11" s="44" customFormat="1" outlineLevel="1">
      <c r="A316" s="20" t="s">
        <v>685</v>
      </c>
      <c r="B316" s="48" t="s">
        <v>275</v>
      </c>
      <c r="C316" s="169" t="s">
        <v>63</v>
      </c>
      <c r="D316" s="39">
        <v>1</v>
      </c>
      <c r="E316" s="178">
        <v>0</v>
      </c>
      <c r="F316" s="177">
        <v>1</v>
      </c>
      <c r="G316" s="192">
        <f t="shared" si="23"/>
        <v>1</v>
      </c>
      <c r="H316" s="169" t="s">
        <v>1142</v>
      </c>
      <c r="I316" s="193">
        <f t="shared" si="24"/>
        <v>1</v>
      </c>
      <c r="J316" s="193" t="s">
        <v>1144</v>
      </c>
      <c r="K316" s="178">
        <f t="shared" si="25"/>
        <v>1</v>
      </c>
    </row>
    <row r="317" spans="1:11" s="44" customFormat="1" outlineLevel="1">
      <c r="A317" s="20" t="s">
        <v>686</v>
      </c>
      <c r="B317" s="48" t="s">
        <v>270</v>
      </c>
      <c r="C317" s="169" t="s">
        <v>63</v>
      </c>
      <c r="D317" s="39">
        <v>26</v>
      </c>
      <c r="E317" s="178">
        <v>0</v>
      </c>
      <c r="F317" s="177">
        <v>1</v>
      </c>
      <c r="G317" s="192">
        <f t="shared" si="23"/>
        <v>26</v>
      </c>
      <c r="H317" s="169" t="s">
        <v>1142</v>
      </c>
      <c r="I317" s="193">
        <f t="shared" si="24"/>
        <v>1</v>
      </c>
      <c r="J317" s="193" t="s">
        <v>1144</v>
      </c>
      <c r="K317" s="178">
        <f t="shared" si="25"/>
        <v>26</v>
      </c>
    </row>
    <row r="318" spans="1:11" s="44" customFormat="1" ht="38.25" outlineLevel="1">
      <c r="A318" s="20" t="s">
        <v>687</v>
      </c>
      <c r="B318" s="48" t="s">
        <v>1030</v>
      </c>
      <c r="C318" s="169" t="s">
        <v>63</v>
      </c>
      <c r="D318" s="39">
        <v>26</v>
      </c>
      <c r="E318" s="178">
        <v>0</v>
      </c>
      <c r="F318" s="177">
        <v>1</v>
      </c>
      <c r="G318" s="192">
        <f t="shared" si="23"/>
        <v>26</v>
      </c>
      <c r="H318" s="169" t="s">
        <v>1142</v>
      </c>
      <c r="I318" s="193">
        <f t="shared" si="24"/>
        <v>1</v>
      </c>
      <c r="J318" s="193" t="s">
        <v>1144</v>
      </c>
      <c r="K318" s="178">
        <f t="shared" si="25"/>
        <v>26</v>
      </c>
    </row>
    <row r="319" spans="1:11" s="44" customFormat="1" outlineLevel="1">
      <c r="A319" s="33" t="s">
        <v>4</v>
      </c>
      <c r="B319" s="12" t="s">
        <v>276</v>
      </c>
      <c r="C319" s="10"/>
      <c r="D319" s="39"/>
      <c r="E319" s="178"/>
      <c r="F319" s="177"/>
      <c r="G319" s="192"/>
      <c r="H319" s="169"/>
      <c r="I319" s="193"/>
      <c r="J319" s="193" t="s">
        <v>1144</v>
      </c>
      <c r="K319" s="178"/>
    </row>
    <row r="320" spans="1:11" s="44" customFormat="1" outlineLevel="1">
      <c r="A320" s="20" t="s">
        <v>489</v>
      </c>
      <c r="B320" s="48" t="s">
        <v>309</v>
      </c>
      <c r="C320" s="169" t="s">
        <v>63</v>
      </c>
      <c r="D320" s="39">
        <v>1</v>
      </c>
      <c r="E320" s="178">
        <v>0</v>
      </c>
      <c r="F320" s="177">
        <v>1</v>
      </c>
      <c r="G320" s="192">
        <f t="shared" si="23"/>
        <v>1</v>
      </c>
      <c r="H320" s="169" t="s">
        <v>1142</v>
      </c>
      <c r="I320" s="193">
        <f t="shared" si="24"/>
        <v>1</v>
      </c>
      <c r="J320" s="193"/>
      <c r="K320" s="178">
        <f t="shared" ref="K320:K331" si="26">I320*G320</f>
        <v>1</v>
      </c>
    </row>
    <row r="321" spans="1:12" s="44" customFormat="1" ht="25.5" outlineLevel="1">
      <c r="A321" s="20" t="s">
        <v>490</v>
      </c>
      <c r="B321" s="48" t="s">
        <v>310</v>
      </c>
      <c r="C321" s="169" t="s">
        <v>63</v>
      </c>
      <c r="D321" s="39">
        <v>1</v>
      </c>
      <c r="E321" s="178">
        <v>0</v>
      </c>
      <c r="F321" s="177">
        <v>1</v>
      </c>
      <c r="G321" s="192">
        <f t="shared" si="23"/>
        <v>1</v>
      </c>
      <c r="H321" s="169" t="s">
        <v>1142</v>
      </c>
      <c r="I321" s="193">
        <f t="shared" si="24"/>
        <v>1</v>
      </c>
      <c r="J321" s="193" t="s">
        <v>1144</v>
      </c>
      <c r="K321" s="178">
        <f t="shared" si="26"/>
        <v>1</v>
      </c>
    </row>
    <row r="322" spans="1:12" s="44" customFormat="1" ht="38.25" outlineLevel="1">
      <c r="A322" s="169" t="s">
        <v>491</v>
      </c>
      <c r="B322" s="48" t="s">
        <v>915</v>
      </c>
      <c r="C322" s="169" t="s">
        <v>63</v>
      </c>
      <c r="D322" s="39">
        <v>1</v>
      </c>
      <c r="E322" s="178">
        <v>0</v>
      </c>
      <c r="F322" s="177">
        <v>1</v>
      </c>
      <c r="G322" s="192">
        <f t="shared" si="23"/>
        <v>1</v>
      </c>
      <c r="H322" s="169" t="s">
        <v>1142</v>
      </c>
      <c r="I322" s="193">
        <f t="shared" si="24"/>
        <v>1</v>
      </c>
      <c r="J322" s="193" t="s">
        <v>1144</v>
      </c>
      <c r="K322" s="178">
        <f t="shared" si="26"/>
        <v>1</v>
      </c>
    </row>
    <row r="323" spans="1:12" s="44" customFormat="1" outlineLevel="1">
      <c r="A323" s="20" t="s">
        <v>492</v>
      </c>
      <c r="B323" s="48" t="s">
        <v>311</v>
      </c>
      <c r="C323" s="169" t="s">
        <v>63</v>
      </c>
      <c r="D323" s="39">
        <v>8</v>
      </c>
      <c r="E323" s="178">
        <v>0</v>
      </c>
      <c r="F323" s="177">
        <v>1</v>
      </c>
      <c r="G323" s="192">
        <f t="shared" si="23"/>
        <v>8</v>
      </c>
      <c r="H323" s="169" t="s">
        <v>1142</v>
      </c>
      <c r="I323" s="193">
        <f t="shared" si="24"/>
        <v>1</v>
      </c>
      <c r="J323" s="193" t="s">
        <v>1144</v>
      </c>
      <c r="K323" s="178">
        <f t="shared" si="26"/>
        <v>8</v>
      </c>
    </row>
    <row r="324" spans="1:12" s="44" customFormat="1" ht="25.5" outlineLevel="1">
      <c r="A324" s="20" t="s">
        <v>493</v>
      </c>
      <c r="B324" s="48" t="s">
        <v>312</v>
      </c>
      <c r="C324" s="169" t="s">
        <v>63</v>
      </c>
      <c r="D324" s="39">
        <v>2</v>
      </c>
      <c r="E324" s="178">
        <v>0</v>
      </c>
      <c r="F324" s="177">
        <v>1</v>
      </c>
      <c r="G324" s="192">
        <f t="shared" si="23"/>
        <v>2</v>
      </c>
      <c r="H324" s="169" t="s">
        <v>1142</v>
      </c>
      <c r="I324" s="193">
        <f t="shared" si="24"/>
        <v>1</v>
      </c>
      <c r="J324" s="193" t="s">
        <v>1144</v>
      </c>
      <c r="K324" s="178">
        <f t="shared" si="26"/>
        <v>2</v>
      </c>
    </row>
    <row r="325" spans="1:12" s="44" customFormat="1" outlineLevel="1">
      <c r="A325" s="20" t="s">
        <v>688</v>
      </c>
      <c r="B325" s="48" t="s">
        <v>313</v>
      </c>
      <c r="C325" s="169" t="s">
        <v>63</v>
      </c>
      <c r="D325" s="39">
        <v>2</v>
      </c>
      <c r="E325" s="178">
        <v>0</v>
      </c>
      <c r="F325" s="177">
        <v>1</v>
      </c>
      <c r="G325" s="192">
        <f t="shared" si="23"/>
        <v>2</v>
      </c>
      <c r="H325" s="169" t="s">
        <v>1142</v>
      </c>
      <c r="I325" s="193">
        <f t="shared" si="24"/>
        <v>1</v>
      </c>
      <c r="J325" s="193" t="s">
        <v>1144</v>
      </c>
      <c r="K325" s="178">
        <f t="shared" si="26"/>
        <v>2</v>
      </c>
    </row>
    <row r="326" spans="1:12" s="44" customFormat="1" outlineLevel="1">
      <c r="A326" s="169" t="s">
        <v>689</v>
      </c>
      <c r="B326" s="48" t="s">
        <v>593</v>
      </c>
      <c r="C326" s="169" t="s">
        <v>63</v>
      </c>
      <c r="D326" s="39">
        <v>2</v>
      </c>
      <c r="E326" s="178">
        <v>0</v>
      </c>
      <c r="F326" s="177">
        <v>1</v>
      </c>
      <c r="G326" s="192">
        <f t="shared" si="23"/>
        <v>2</v>
      </c>
      <c r="H326" s="169" t="s">
        <v>1142</v>
      </c>
      <c r="I326" s="193">
        <f t="shared" si="24"/>
        <v>1</v>
      </c>
      <c r="J326" s="193" t="s">
        <v>1144</v>
      </c>
      <c r="K326" s="178">
        <f t="shared" si="26"/>
        <v>2</v>
      </c>
    </row>
    <row r="327" spans="1:12" s="44" customFormat="1" outlineLevel="1">
      <c r="A327" s="20" t="s">
        <v>690</v>
      </c>
      <c r="B327" s="48" t="s">
        <v>314</v>
      </c>
      <c r="C327" s="169" t="s">
        <v>63</v>
      </c>
      <c r="D327" s="39">
        <v>2</v>
      </c>
      <c r="E327" s="178">
        <v>0</v>
      </c>
      <c r="F327" s="177">
        <v>1</v>
      </c>
      <c r="G327" s="192">
        <f t="shared" si="23"/>
        <v>2</v>
      </c>
      <c r="H327" s="169" t="s">
        <v>1142</v>
      </c>
      <c r="I327" s="193">
        <f t="shared" si="24"/>
        <v>1</v>
      </c>
      <c r="J327" s="193" t="s">
        <v>1144</v>
      </c>
      <c r="K327" s="178">
        <f t="shared" si="26"/>
        <v>2</v>
      </c>
    </row>
    <row r="328" spans="1:12" s="44" customFormat="1" ht="25.5" outlineLevel="1">
      <c r="A328" s="20" t="s">
        <v>691</v>
      </c>
      <c r="B328" s="48" t="s">
        <v>315</v>
      </c>
      <c r="C328" s="169" t="s">
        <v>63</v>
      </c>
      <c r="D328" s="39">
        <v>1</v>
      </c>
      <c r="E328" s="178">
        <v>0</v>
      </c>
      <c r="F328" s="177">
        <v>1</v>
      </c>
      <c r="G328" s="192">
        <f t="shared" si="23"/>
        <v>1</v>
      </c>
      <c r="H328" s="169" t="s">
        <v>1142</v>
      </c>
      <c r="I328" s="193">
        <f t="shared" si="24"/>
        <v>1</v>
      </c>
      <c r="J328" s="193" t="s">
        <v>1144</v>
      </c>
      <c r="K328" s="178">
        <f t="shared" si="26"/>
        <v>1</v>
      </c>
    </row>
    <row r="329" spans="1:12" s="44" customFormat="1" ht="25.5" outlineLevel="1">
      <c r="A329" s="20" t="s">
        <v>692</v>
      </c>
      <c r="B329" s="48" t="s">
        <v>316</v>
      </c>
      <c r="C329" s="169" t="s">
        <v>63</v>
      </c>
      <c r="D329" s="39">
        <v>5</v>
      </c>
      <c r="E329" s="178">
        <v>0</v>
      </c>
      <c r="F329" s="177">
        <v>1</v>
      </c>
      <c r="G329" s="192">
        <f t="shared" si="23"/>
        <v>5</v>
      </c>
      <c r="H329" s="169" t="s">
        <v>1142</v>
      </c>
      <c r="I329" s="193">
        <f t="shared" si="24"/>
        <v>1</v>
      </c>
      <c r="J329" s="193" t="s">
        <v>1144</v>
      </c>
      <c r="K329" s="178">
        <f t="shared" si="26"/>
        <v>5</v>
      </c>
    </row>
    <row r="330" spans="1:12" s="44" customFormat="1" ht="25.5" outlineLevel="1">
      <c r="A330" s="169" t="s">
        <v>693</v>
      </c>
      <c r="B330" s="48" t="s">
        <v>317</v>
      </c>
      <c r="C330" s="169" t="s">
        <v>63</v>
      </c>
      <c r="D330" s="39">
        <v>31</v>
      </c>
      <c r="E330" s="178">
        <v>0</v>
      </c>
      <c r="F330" s="177">
        <v>1</v>
      </c>
      <c r="G330" s="192">
        <f t="shared" si="23"/>
        <v>31</v>
      </c>
      <c r="H330" s="169" t="s">
        <v>1142</v>
      </c>
      <c r="I330" s="193">
        <f t="shared" si="24"/>
        <v>1</v>
      </c>
      <c r="J330" s="193" t="s">
        <v>1144</v>
      </c>
      <c r="K330" s="178">
        <f t="shared" si="26"/>
        <v>31</v>
      </c>
    </row>
    <row r="331" spans="1:12" s="44" customFormat="1" ht="25.5" outlineLevel="1">
      <c r="A331" s="20" t="s">
        <v>694</v>
      </c>
      <c r="B331" s="48" t="s">
        <v>318</v>
      </c>
      <c r="C331" s="169" t="s">
        <v>63</v>
      </c>
      <c r="D331" s="39">
        <v>15</v>
      </c>
      <c r="E331" s="178">
        <v>0</v>
      </c>
      <c r="F331" s="177">
        <v>1</v>
      </c>
      <c r="G331" s="192">
        <f t="shared" si="23"/>
        <v>15</v>
      </c>
      <c r="H331" s="169" t="s">
        <v>1142</v>
      </c>
      <c r="I331" s="193">
        <f t="shared" si="24"/>
        <v>1</v>
      </c>
      <c r="J331" s="193" t="s">
        <v>1144</v>
      </c>
      <c r="K331" s="178">
        <f t="shared" si="26"/>
        <v>15</v>
      </c>
    </row>
    <row r="332" spans="1:12" s="44" customFormat="1" outlineLevel="1">
      <c r="A332" s="12"/>
      <c r="B332" s="12"/>
      <c r="C332" s="12"/>
      <c r="D332" s="160"/>
      <c r="E332" s="178"/>
      <c r="F332" s="177"/>
      <c r="G332" s="192"/>
      <c r="H332" s="169"/>
      <c r="I332" s="193"/>
      <c r="J332" s="193"/>
      <c r="K332" s="178"/>
    </row>
    <row r="333" spans="1:12" s="44" customFormat="1">
      <c r="A333" s="169"/>
      <c r="B333" s="43"/>
      <c r="C333" s="169"/>
      <c r="D333" s="49"/>
      <c r="E333" s="178"/>
      <c r="F333" s="177"/>
      <c r="G333" s="192"/>
      <c r="H333" s="169"/>
      <c r="I333" s="193"/>
      <c r="J333" s="193"/>
      <c r="K333" s="178"/>
      <c r="L333" s="1"/>
    </row>
    <row r="334" spans="1:12" s="44" customFormat="1">
      <c r="A334" s="171">
        <v>13</v>
      </c>
      <c r="B334" s="29" t="s">
        <v>12</v>
      </c>
      <c r="C334" s="28"/>
      <c r="D334" s="57"/>
      <c r="E334" s="178"/>
      <c r="F334" s="177"/>
      <c r="G334" s="192"/>
      <c r="H334" s="169"/>
      <c r="I334" s="193"/>
      <c r="J334" s="193"/>
      <c r="K334" s="178"/>
      <c r="L334" s="1"/>
    </row>
    <row r="335" spans="1:12" s="44" customFormat="1" outlineLevel="1">
      <c r="A335" s="33" t="s">
        <v>26</v>
      </c>
      <c r="B335" s="22" t="s">
        <v>37</v>
      </c>
      <c r="C335" s="21"/>
      <c r="D335" s="39"/>
      <c r="E335" s="178"/>
      <c r="F335" s="177"/>
      <c r="G335" s="192"/>
      <c r="H335" s="169"/>
      <c r="I335" s="193"/>
      <c r="J335" s="193"/>
      <c r="K335" s="178"/>
    </row>
    <row r="336" spans="1:12" s="44" customFormat="1" outlineLevel="1">
      <c r="A336" s="20" t="s">
        <v>494</v>
      </c>
      <c r="B336" s="19" t="s">
        <v>379</v>
      </c>
      <c r="C336" s="20" t="s">
        <v>76</v>
      </c>
      <c r="D336" s="39">
        <v>237.27</v>
      </c>
      <c r="E336" s="178">
        <v>0</v>
      </c>
      <c r="F336" s="177">
        <v>1</v>
      </c>
      <c r="G336" s="192">
        <f t="shared" ref="G336:G395" si="27">D336</f>
        <v>237.27</v>
      </c>
      <c r="H336" s="169" t="s">
        <v>1142</v>
      </c>
      <c r="I336" s="193">
        <f t="shared" ref="I336:I395" si="28">F336</f>
        <v>1</v>
      </c>
      <c r="J336" s="193" t="s">
        <v>1144</v>
      </c>
      <c r="K336" s="178">
        <f t="shared" ref="K336:K342" si="29">I336*G336</f>
        <v>237.27</v>
      </c>
    </row>
    <row r="337" spans="1:12" s="44" customFormat="1" outlineLevel="1">
      <c r="A337" s="20" t="s">
        <v>495</v>
      </c>
      <c r="B337" s="48" t="s">
        <v>378</v>
      </c>
      <c r="C337" s="169" t="s">
        <v>76</v>
      </c>
      <c r="D337" s="39">
        <v>107.14</v>
      </c>
      <c r="E337" s="178">
        <v>0</v>
      </c>
      <c r="F337" s="177">
        <v>1</v>
      </c>
      <c r="G337" s="192">
        <f t="shared" si="27"/>
        <v>107.14</v>
      </c>
      <c r="H337" s="169" t="s">
        <v>1142</v>
      </c>
      <c r="I337" s="193">
        <f t="shared" si="28"/>
        <v>1</v>
      </c>
      <c r="J337" s="193" t="s">
        <v>1144</v>
      </c>
      <c r="K337" s="178">
        <f t="shared" si="29"/>
        <v>107.14</v>
      </c>
    </row>
    <row r="338" spans="1:12" s="44" customFormat="1" outlineLevel="1">
      <c r="A338" s="20" t="s">
        <v>496</v>
      </c>
      <c r="B338" s="48" t="s">
        <v>377</v>
      </c>
      <c r="C338" s="169" t="s">
        <v>63</v>
      </c>
      <c r="D338" s="39">
        <v>52</v>
      </c>
      <c r="E338" s="178">
        <v>0</v>
      </c>
      <c r="F338" s="177">
        <v>1</v>
      </c>
      <c r="G338" s="192">
        <f t="shared" si="27"/>
        <v>52</v>
      </c>
      <c r="H338" s="169" t="s">
        <v>1142</v>
      </c>
      <c r="I338" s="193">
        <f t="shared" si="28"/>
        <v>1</v>
      </c>
      <c r="J338" s="193" t="s">
        <v>1144</v>
      </c>
      <c r="K338" s="178">
        <f t="shared" si="29"/>
        <v>52</v>
      </c>
    </row>
    <row r="339" spans="1:12" s="44" customFormat="1" outlineLevel="1">
      <c r="A339" s="20" t="s">
        <v>497</v>
      </c>
      <c r="B339" s="48" t="s">
        <v>375</v>
      </c>
      <c r="C339" s="169" t="s">
        <v>63</v>
      </c>
      <c r="D339" s="39">
        <v>26</v>
      </c>
      <c r="E339" s="178">
        <v>0</v>
      </c>
      <c r="F339" s="177">
        <v>1</v>
      </c>
      <c r="G339" s="192">
        <f t="shared" si="27"/>
        <v>26</v>
      </c>
      <c r="H339" s="169" t="s">
        <v>1142</v>
      </c>
      <c r="I339" s="193">
        <f t="shared" si="28"/>
        <v>1</v>
      </c>
      <c r="J339" s="193" t="s">
        <v>1144</v>
      </c>
      <c r="K339" s="178">
        <f t="shared" si="29"/>
        <v>26</v>
      </c>
    </row>
    <row r="340" spans="1:12" s="44" customFormat="1" outlineLevel="1">
      <c r="A340" s="20" t="s">
        <v>498</v>
      </c>
      <c r="B340" s="48" t="s">
        <v>376</v>
      </c>
      <c r="C340" s="169" t="s">
        <v>63</v>
      </c>
      <c r="D340" s="39">
        <v>4</v>
      </c>
      <c r="E340" s="178">
        <v>0</v>
      </c>
      <c r="F340" s="177">
        <v>1</v>
      </c>
      <c r="G340" s="192">
        <f t="shared" si="27"/>
        <v>4</v>
      </c>
      <c r="H340" s="169" t="s">
        <v>1142</v>
      </c>
      <c r="I340" s="193">
        <f t="shared" si="28"/>
        <v>1</v>
      </c>
      <c r="J340" s="193" t="s">
        <v>1144</v>
      </c>
      <c r="K340" s="178">
        <f t="shared" si="29"/>
        <v>4</v>
      </c>
    </row>
    <row r="341" spans="1:12" s="44" customFormat="1" ht="25.5" outlineLevel="1">
      <c r="A341" s="20" t="s">
        <v>499</v>
      </c>
      <c r="B341" s="48" t="s">
        <v>822</v>
      </c>
      <c r="C341" s="169" t="s">
        <v>63</v>
      </c>
      <c r="D341" s="39">
        <v>4</v>
      </c>
      <c r="E341" s="178">
        <v>0</v>
      </c>
      <c r="F341" s="177">
        <v>1</v>
      </c>
      <c r="G341" s="192">
        <f t="shared" si="27"/>
        <v>4</v>
      </c>
      <c r="H341" s="169" t="s">
        <v>1142</v>
      </c>
      <c r="I341" s="193">
        <f t="shared" si="28"/>
        <v>1</v>
      </c>
      <c r="J341" s="193" t="s">
        <v>1144</v>
      </c>
      <c r="K341" s="178">
        <f t="shared" si="29"/>
        <v>4</v>
      </c>
    </row>
    <row r="342" spans="1:12" s="44" customFormat="1" ht="25.5" outlineLevel="1">
      <c r="A342" s="20" t="s">
        <v>695</v>
      </c>
      <c r="B342" s="48" t="s">
        <v>823</v>
      </c>
      <c r="C342" s="169" t="s">
        <v>63</v>
      </c>
      <c r="D342" s="46">
        <v>6</v>
      </c>
      <c r="E342" s="178">
        <v>0</v>
      </c>
      <c r="F342" s="177">
        <v>1</v>
      </c>
      <c r="G342" s="192">
        <f t="shared" si="27"/>
        <v>6</v>
      </c>
      <c r="H342" s="169" t="s">
        <v>1142</v>
      </c>
      <c r="I342" s="193">
        <f t="shared" si="28"/>
        <v>1</v>
      </c>
      <c r="J342" s="193" t="s">
        <v>1144</v>
      </c>
      <c r="K342" s="178">
        <f t="shared" si="29"/>
        <v>6</v>
      </c>
    </row>
    <row r="343" spans="1:12" s="44" customFormat="1" outlineLevel="1">
      <c r="A343" s="33" t="s">
        <v>6</v>
      </c>
      <c r="B343" s="12" t="s">
        <v>13</v>
      </c>
      <c r="C343" s="10"/>
      <c r="D343" s="39"/>
      <c r="E343" s="178"/>
      <c r="F343" s="177">
        <v>1</v>
      </c>
      <c r="G343" s="192"/>
      <c r="H343" s="169"/>
      <c r="I343" s="193"/>
      <c r="J343" s="193" t="s">
        <v>1144</v>
      </c>
      <c r="K343" s="178"/>
    </row>
    <row r="344" spans="1:12" s="44" customFormat="1" ht="38.25" outlineLevel="1">
      <c r="A344" s="169" t="s">
        <v>500</v>
      </c>
      <c r="B344" s="43" t="s">
        <v>916</v>
      </c>
      <c r="C344" s="169" t="s">
        <v>63</v>
      </c>
      <c r="D344" s="39">
        <v>24</v>
      </c>
      <c r="E344" s="178">
        <v>0</v>
      </c>
      <c r="F344" s="177">
        <v>1</v>
      </c>
      <c r="G344" s="192">
        <f t="shared" si="27"/>
        <v>24</v>
      </c>
      <c r="H344" s="169" t="s">
        <v>1142</v>
      </c>
      <c r="I344" s="193">
        <f t="shared" si="28"/>
        <v>1</v>
      </c>
      <c r="J344" s="193" t="s">
        <v>1144</v>
      </c>
      <c r="K344" s="178">
        <f>I344*G344</f>
        <v>24</v>
      </c>
    </row>
    <row r="345" spans="1:12" s="44" customFormat="1" ht="25.5" outlineLevel="1">
      <c r="A345" s="169" t="s">
        <v>501</v>
      </c>
      <c r="B345" s="43" t="s">
        <v>1041</v>
      </c>
      <c r="C345" s="169" t="s">
        <v>63</v>
      </c>
      <c r="D345" s="39">
        <v>20</v>
      </c>
      <c r="E345" s="178">
        <v>0</v>
      </c>
      <c r="F345" s="177">
        <v>1</v>
      </c>
      <c r="G345" s="192">
        <f t="shared" si="27"/>
        <v>20</v>
      </c>
      <c r="H345" s="169" t="s">
        <v>1142</v>
      </c>
      <c r="I345" s="193">
        <f t="shared" si="28"/>
        <v>1</v>
      </c>
      <c r="J345" s="193" t="s">
        <v>1144</v>
      </c>
      <c r="K345" s="178">
        <f>I345*G345</f>
        <v>20</v>
      </c>
    </row>
    <row r="346" spans="1:12" s="44" customFormat="1" outlineLevel="1">
      <c r="A346" s="12"/>
      <c r="B346" s="12"/>
      <c r="C346" s="12"/>
      <c r="D346" s="160"/>
      <c r="E346" s="178"/>
      <c r="F346" s="177"/>
      <c r="G346" s="192"/>
      <c r="H346" s="169"/>
      <c r="I346" s="193"/>
      <c r="J346" s="193"/>
      <c r="K346" s="178"/>
    </row>
    <row r="347" spans="1:12">
      <c r="A347" s="169"/>
      <c r="B347" s="43"/>
      <c r="C347" s="169"/>
      <c r="D347" s="49"/>
      <c r="E347" s="178"/>
      <c r="F347" s="177"/>
      <c r="G347" s="192"/>
      <c r="H347" s="169"/>
      <c r="I347" s="193"/>
      <c r="J347" s="193"/>
      <c r="K347" s="178"/>
      <c r="L347" s="44"/>
    </row>
    <row r="348" spans="1:12">
      <c r="A348" s="170">
        <v>14</v>
      </c>
      <c r="B348" s="157" t="s">
        <v>38</v>
      </c>
      <c r="C348" s="15"/>
      <c r="D348" s="50"/>
      <c r="E348" s="178"/>
      <c r="F348" s="177"/>
      <c r="G348" s="192"/>
      <c r="H348" s="169"/>
      <c r="I348" s="193"/>
      <c r="J348" s="193"/>
      <c r="K348" s="178"/>
      <c r="L348" s="44"/>
    </row>
    <row r="349" spans="1:12" s="44" customFormat="1" outlineLevel="1">
      <c r="A349" s="169" t="s">
        <v>9</v>
      </c>
      <c r="B349" s="48" t="s">
        <v>250</v>
      </c>
      <c r="C349" s="169" t="s">
        <v>76</v>
      </c>
      <c r="D349" s="39">
        <v>213.06</v>
      </c>
      <c r="E349" s="178">
        <v>0</v>
      </c>
      <c r="F349" s="177">
        <v>1</v>
      </c>
      <c r="G349" s="192">
        <f t="shared" si="27"/>
        <v>213.06</v>
      </c>
      <c r="H349" s="169" t="s">
        <v>1142</v>
      </c>
      <c r="I349" s="193">
        <f t="shared" si="28"/>
        <v>1</v>
      </c>
      <c r="J349" s="193" t="s">
        <v>1144</v>
      </c>
      <c r="K349" s="178">
        <f t="shared" ref="K349:K388" si="30">I349*G349</f>
        <v>213.06</v>
      </c>
    </row>
    <row r="350" spans="1:12" s="44" customFormat="1" outlineLevel="1">
      <c r="A350" s="169" t="s">
        <v>11</v>
      </c>
      <c r="B350" s="48" t="s">
        <v>251</v>
      </c>
      <c r="C350" s="169" t="s">
        <v>76</v>
      </c>
      <c r="D350" s="39">
        <v>125.81</v>
      </c>
      <c r="E350" s="178">
        <v>0</v>
      </c>
      <c r="F350" s="177">
        <v>1</v>
      </c>
      <c r="G350" s="192">
        <f t="shared" si="27"/>
        <v>125.81</v>
      </c>
      <c r="H350" s="169" t="s">
        <v>1142</v>
      </c>
      <c r="I350" s="193">
        <f t="shared" si="28"/>
        <v>1</v>
      </c>
      <c r="J350" s="193" t="s">
        <v>1144</v>
      </c>
      <c r="K350" s="178">
        <f t="shared" si="30"/>
        <v>125.81</v>
      </c>
    </row>
    <row r="351" spans="1:12" s="44" customFormat="1" outlineLevel="1">
      <c r="A351" s="169" t="s">
        <v>324</v>
      </c>
      <c r="B351" s="48" t="s">
        <v>253</v>
      </c>
      <c r="C351" s="169" t="s">
        <v>76</v>
      </c>
      <c r="D351" s="39">
        <v>136.81</v>
      </c>
      <c r="E351" s="178">
        <v>0</v>
      </c>
      <c r="F351" s="177">
        <v>1</v>
      </c>
      <c r="G351" s="192">
        <f t="shared" si="27"/>
        <v>136.81</v>
      </c>
      <c r="H351" s="169" t="s">
        <v>1142</v>
      </c>
      <c r="I351" s="193">
        <f t="shared" si="28"/>
        <v>1</v>
      </c>
      <c r="J351" s="193" t="s">
        <v>1144</v>
      </c>
      <c r="K351" s="178">
        <f t="shared" si="30"/>
        <v>136.81</v>
      </c>
    </row>
    <row r="352" spans="1:12" s="44" customFormat="1" outlineLevel="1">
      <c r="A352" s="169" t="s">
        <v>325</v>
      </c>
      <c r="B352" s="48" t="s">
        <v>254</v>
      </c>
      <c r="C352" s="169" t="s">
        <v>76</v>
      </c>
      <c r="D352" s="39">
        <v>92.42</v>
      </c>
      <c r="E352" s="178">
        <v>0</v>
      </c>
      <c r="F352" s="177">
        <v>1</v>
      </c>
      <c r="G352" s="192">
        <f t="shared" si="27"/>
        <v>92.42</v>
      </c>
      <c r="H352" s="169" t="s">
        <v>1142</v>
      </c>
      <c r="I352" s="193">
        <f t="shared" si="28"/>
        <v>1</v>
      </c>
      <c r="J352" s="193" t="s">
        <v>1144</v>
      </c>
      <c r="K352" s="178">
        <f t="shared" si="30"/>
        <v>92.42</v>
      </c>
    </row>
    <row r="353" spans="1:11" s="44" customFormat="1" outlineLevel="1">
      <c r="A353" s="169" t="s">
        <v>154</v>
      </c>
      <c r="B353" s="48" t="s">
        <v>252</v>
      </c>
      <c r="C353" s="169" t="s">
        <v>76</v>
      </c>
      <c r="D353" s="39">
        <v>37.6</v>
      </c>
      <c r="E353" s="178">
        <v>0</v>
      </c>
      <c r="F353" s="177">
        <v>1</v>
      </c>
      <c r="G353" s="192">
        <f t="shared" si="27"/>
        <v>37.6</v>
      </c>
      <c r="H353" s="169" t="s">
        <v>1142</v>
      </c>
      <c r="I353" s="193">
        <f t="shared" si="28"/>
        <v>1</v>
      </c>
      <c r="J353" s="193" t="s">
        <v>1144</v>
      </c>
      <c r="K353" s="178">
        <f t="shared" si="30"/>
        <v>37.6</v>
      </c>
    </row>
    <row r="354" spans="1:11" s="44" customFormat="1" ht="25.5" outlineLevel="1">
      <c r="A354" s="169" t="s">
        <v>155</v>
      </c>
      <c r="B354" s="48" t="s">
        <v>783</v>
      </c>
      <c r="C354" s="169" t="s">
        <v>63</v>
      </c>
      <c r="D354" s="39">
        <v>37</v>
      </c>
      <c r="E354" s="178">
        <v>0</v>
      </c>
      <c r="F354" s="177">
        <v>1</v>
      </c>
      <c r="G354" s="192">
        <f t="shared" si="27"/>
        <v>37</v>
      </c>
      <c r="H354" s="169" t="s">
        <v>1142</v>
      </c>
      <c r="I354" s="193">
        <f t="shared" si="28"/>
        <v>1</v>
      </c>
      <c r="J354" s="193" t="s">
        <v>1144</v>
      </c>
      <c r="K354" s="178">
        <f t="shared" si="30"/>
        <v>37</v>
      </c>
    </row>
    <row r="355" spans="1:11" s="44" customFormat="1" ht="25.5" outlineLevel="1">
      <c r="A355" s="169" t="s">
        <v>156</v>
      </c>
      <c r="B355" s="48" t="s">
        <v>255</v>
      </c>
      <c r="C355" s="169" t="s">
        <v>63</v>
      </c>
      <c r="D355" s="39">
        <v>97</v>
      </c>
      <c r="E355" s="178">
        <v>0</v>
      </c>
      <c r="F355" s="177">
        <v>1</v>
      </c>
      <c r="G355" s="192">
        <f t="shared" si="27"/>
        <v>97</v>
      </c>
      <c r="H355" s="169" t="s">
        <v>1142</v>
      </c>
      <c r="I355" s="193">
        <f t="shared" si="28"/>
        <v>1</v>
      </c>
      <c r="J355" s="193" t="s">
        <v>1144</v>
      </c>
      <c r="K355" s="178">
        <f t="shared" si="30"/>
        <v>97</v>
      </c>
    </row>
    <row r="356" spans="1:11" s="44" customFormat="1" ht="25.5" outlineLevel="1">
      <c r="A356" s="169" t="s">
        <v>365</v>
      </c>
      <c r="B356" s="48" t="s">
        <v>373</v>
      </c>
      <c r="C356" s="169" t="s">
        <v>63</v>
      </c>
      <c r="D356" s="39">
        <v>23</v>
      </c>
      <c r="E356" s="178">
        <v>0</v>
      </c>
      <c r="F356" s="177">
        <v>1</v>
      </c>
      <c r="G356" s="192">
        <f t="shared" si="27"/>
        <v>23</v>
      </c>
      <c r="H356" s="169" t="s">
        <v>1142</v>
      </c>
      <c r="I356" s="193">
        <f t="shared" si="28"/>
        <v>1</v>
      </c>
      <c r="J356" s="193" t="s">
        <v>1144</v>
      </c>
      <c r="K356" s="178">
        <f t="shared" si="30"/>
        <v>23</v>
      </c>
    </row>
    <row r="357" spans="1:11" s="44" customFormat="1" outlineLevel="1">
      <c r="A357" s="169" t="s">
        <v>366</v>
      </c>
      <c r="B357" s="48" t="s">
        <v>256</v>
      </c>
      <c r="C357" s="169" t="s">
        <v>63</v>
      </c>
      <c r="D357" s="39">
        <v>7</v>
      </c>
      <c r="E357" s="178">
        <v>0</v>
      </c>
      <c r="F357" s="177">
        <v>1</v>
      </c>
      <c r="G357" s="192">
        <f t="shared" si="27"/>
        <v>7</v>
      </c>
      <c r="H357" s="169" t="s">
        <v>1142</v>
      </c>
      <c r="I357" s="193">
        <f t="shared" si="28"/>
        <v>1</v>
      </c>
      <c r="J357" s="193" t="s">
        <v>1144</v>
      </c>
      <c r="K357" s="178">
        <f t="shared" si="30"/>
        <v>7</v>
      </c>
    </row>
    <row r="358" spans="1:11" s="44" customFormat="1" outlineLevel="1">
      <c r="A358" s="169" t="s">
        <v>367</v>
      </c>
      <c r="B358" s="48" t="s">
        <v>257</v>
      </c>
      <c r="C358" s="169" t="s">
        <v>63</v>
      </c>
      <c r="D358" s="39">
        <v>4</v>
      </c>
      <c r="E358" s="178">
        <v>0</v>
      </c>
      <c r="F358" s="177">
        <v>1</v>
      </c>
      <c r="G358" s="192">
        <f t="shared" si="27"/>
        <v>4</v>
      </c>
      <c r="H358" s="169" t="s">
        <v>1142</v>
      </c>
      <c r="I358" s="193">
        <f t="shared" si="28"/>
        <v>1</v>
      </c>
      <c r="J358" s="193" t="s">
        <v>1144</v>
      </c>
      <c r="K358" s="178">
        <f t="shared" si="30"/>
        <v>4</v>
      </c>
    </row>
    <row r="359" spans="1:11" s="44" customFormat="1" outlineLevel="1">
      <c r="A359" s="169" t="s">
        <v>157</v>
      </c>
      <c r="B359" s="48" t="s">
        <v>258</v>
      </c>
      <c r="C359" s="169" t="s">
        <v>63</v>
      </c>
      <c r="D359" s="39">
        <v>62</v>
      </c>
      <c r="E359" s="178">
        <v>0</v>
      </c>
      <c r="F359" s="177">
        <v>1</v>
      </c>
      <c r="G359" s="192">
        <f t="shared" si="27"/>
        <v>62</v>
      </c>
      <c r="H359" s="169" t="s">
        <v>1142</v>
      </c>
      <c r="I359" s="193">
        <f t="shared" si="28"/>
        <v>1</v>
      </c>
      <c r="J359" s="193" t="s">
        <v>1144</v>
      </c>
      <c r="K359" s="178">
        <f t="shared" si="30"/>
        <v>62</v>
      </c>
    </row>
    <row r="360" spans="1:11" s="44" customFormat="1" outlineLevel="1">
      <c r="A360" s="169" t="s">
        <v>368</v>
      </c>
      <c r="B360" s="48" t="s">
        <v>259</v>
      </c>
      <c r="C360" s="169" t="s">
        <v>63</v>
      </c>
      <c r="D360" s="39">
        <v>49</v>
      </c>
      <c r="E360" s="178">
        <v>0</v>
      </c>
      <c r="F360" s="177">
        <v>1</v>
      </c>
      <c r="G360" s="192">
        <f t="shared" si="27"/>
        <v>49</v>
      </c>
      <c r="H360" s="169" t="s">
        <v>1142</v>
      </c>
      <c r="I360" s="193">
        <f t="shared" si="28"/>
        <v>1</v>
      </c>
      <c r="J360" s="193" t="s">
        <v>1144</v>
      </c>
      <c r="K360" s="178">
        <f t="shared" si="30"/>
        <v>49</v>
      </c>
    </row>
    <row r="361" spans="1:11" s="44" customFormat="1" outlineLevel="1">
      <c r="A361" s="169" t="s">
        <v>369</v>
      </c>
      <c r="B361" s="48" t="s">
        <v>260</v>
      </c>
      <c r="C361" s="169" t="s">
        <v>63</v>
      </c>
      <c r="D361" s="39">
        <v>26</v>
      </c>
      <c r="E361" s="178">
        <v>0</v>
      </c>
      <c r="F361" s="177">
        <v>1</v>
      </c>
      <c r="G361" s="192">
        <f t="shared" si="27"/>
        <v>26</v>
      </c>
      <c r="H361" s="169" t="s">
        <v>1142</v>
      </c>
      <c r="I361" s="193">
        <f t="shared" si="28"/>
        <v>1</v>
      </c>
      <c r="J361" s="193" t="s">
        <v>1144</v>
      </c>
      <c r="K361" s="178">
        <f t="shared" si="30"/>
        <v>26</v>
      </c>
    </row>
    <row r="362" spans="1:11" s="44" customFormat="1" outlineLevel="1">
      <c r="A362" s="169" t="s">
        <v>370</v>
      </c>
      <c r="B362" s="48" t="s">
        <v>374</v>
      </c>
      <c r="C362" s="169" t="s">
        <v>63</v>
      </c>
      <c r="D362" s="39">
        <v>35</v>
      </c>
      <c r="E362" s="178">
        <v>0</v>
      </c>
      <c r="F362" s="177">
        <v>1</v>
      </c>
      <c r="G362" s="192">
        <f t="shared" si="27"/>
        <v>35</v>
      </c>
      <c r="H362" s="169" t="s">
        <v>1142</v>
      </c>
      <c r="I362" s="193">
        <f t="shared" si="28"/>
        <v>1</v>
      </c>
      <c r="J362" s="193" t="s">
        <v>1144</v>
      </c>
      <c r="K362" s="178">
        <f t="shared" si="30"/>
        <v>35</v>
      </c>
    </row>
    <row r="363" spans="1:11" s="44" customFormat="1" outlineLevel="1">
      <c r="A363" s="169" t="s">
        <v>158</v>
      </c>
      <c r="B363" s="48" t="s">
        <v>261</v>
      </c>
      <c r="C363" s="169" t="s">
        <v>63</v>
      </c>
      <c r="D363" s="39">
        <v>3</v>
      </c>
      <c r="E363" s="178">
        <v>0</v>
      </c>
      <c r="F363" s="177">
        <v>1</v>
      </c>
      <c r="G363" s="192">
        <f t="shared" si="27"/>
        <v>3</v>
      </c>
      <c r="H363" s="169" t="s">
        <v>1142</v>
      </c>
      <c r="I363" s="193">
        <f t="shared" si="28"/>
        <v>1</v>
      </c>
      <c r="J363" s="193" t="s">
        <v>1144</v>
      </c>
      <c r="K363" s="178">
        <f t="shared" si="30"/>
        <v>3</v>
      </c>
    </row>
    <row r="364" spans="1:11" s="44" customFormat="1" outlineLevel="1">
      <c r="A364" s="169" t="s">
        <v>159</v>
      </c>
      <c r="B364" s="48" t="s">
        <v>262</v>
      </c>
      <c r="C364" s="169" t="s">
        <v>63</v>
      </c>
      <c r="D364" s="39">
        <v>19</v>
      </c>
      <c r="E364" s="178">
        <v>0</v>
      </c>
      <c r="F364" s="177">
        <v>1</v>
      </c>
      <c r="G364" s="192">
        <f t="shared" si="27"/>
        <v>19</v>
      </c>
      <c r="H364" s="169" t="s">
        <v>1142</v>
      </c>
      <c r="I364" s="193">
        <f t="shared" si="28"/>
        <v>1</v>
      </c>
      <c r="J364" s="193" t="s">
        <v>1144</v>
      </c>
      <c r="K364" s="178">
        <f t="shared" si="30"/>
        <v>19</v>
      </c>
    </row>
    <row r="365" spans="1:11" s="44" customFormat="1" ht="63.75" outlineLevel="1">
      <c r="A365" s="169" t="s">
        <v>201</v>
      </c>
      <c r="B365" s="48" t="s">
        <v>784</v>
      </c>
      <c r="C365" s="169" t="s">
        <v>63</v>
      </c>
      <c r="D365" s="39">
        <v>65</v>
      </c>
      <c r="E365" s="178">
        <v>0</v>
      </c>
      <c r="F365" s="177">
        <v>1</v>
      </c>
      <c r="G365" s="192">
        <f t="shared" si="27"/>
        <v>65</v>
      </c>
      <c r="H365" s="169" t="s">
        <v>1142</v>
      </c>
      <c r="I365" s="193">
        <f t="shared" si="28"/>
        <v>1</v>
      </c>
      <c r="J365" s="193" t="s">
        <v>1144</v>
      </c>
      <c r="K365" s="178">
        <f t="shared" si="30"/>
        <v>65</v>
      </c>
    </row>
    <row r="366" spans="1:11" s="44" customFormat="1" ht="25.5" outlineLevel="1">
      <c r="A366" s="169" t="s">
        <v>371</v>
      </c>
      <c r="B366" s="48" t="s">
        <v>824</v>
      </c>
      <c r="C366" s="169" t="s">
        <v>63</v>
      </c>
      <c r="D366" s="39">
        <v>25</v>
      </c>
      <c r="E366" s="178">
        <v>0</v>
      </c>
      <c r="F366" s="177">
        <v>1</v>
      </c>
      <c r="G366" s="192">
        <f t="shared" si="27"/>
        <v>25</v>
      </c>
      <c r="H366" s="169" t="s">
        <v>1142</v>
      </c>
      <c r="I366" s="193">
        <f t="shared" si="28"/>
        <v>1</v>
      </c>
      <c r="J366" s="193" t="s">
        <v>1144</v>
      </c>
      <c r="K366" s="178">
        <f t="shared" si="30"/>
        <v>25</v>
      </c>
    </row>
    <row r="367" spans="1:11" s="44" customFormat="1" ht="25.5" outlineLevel="1">
      <c r="A367" s="169" t="s">
        <v>372</v>
      </c>
      <c r="B367" s="48" t="s">
        <v>825</v>
      </c>
      <c r="C367" s="169" t="s">
        <v>63</v>
      </c>
      <c r="D367" s="39">
        <v>2</v>
      </c>
      <c r="E367" s="178">
        <v>0</v>
      </c>
      <c r="F367" s="177">
        <v>1</v>
      </c>
      <c r="G367" s="192">
        <f t="shared" si="27"/>
        <v>2</v>
      </c>
      <c r="H367" s="169" t="s">
        <v>1142</v>
      </c>
      <c r="I367" s="193">
        <f t="shared" si="28"/>
        <v>1</v>
      </c>
      <c r="J367" s="193" t="s">
        <v>1144</v>
      </c>
      <c r="K367" s="178">
        <f t="shared" si="30"/>
        <v>2</v>
      </c>
    </row>
    <row r="368" spans="1:11" s="44" customFormat="1" ht="25.5" outlineLevel="1">
      <c r="A368" s="169" t="s">
        <v>326</v>
      </c>
      <c r="B368" s="48" t="s">
        <v>826</v>
      </c>
      <c r="C368" s="169" t="s">
        <v>63</v>
      </c>
      <c r="D368" s="39">
        <v>19</v>
      </c>
      <c r="E368" s="178">
        <v>0</v>
      </c>
      <c r="F368" s="177">
        <v>1</v>
      </c>
      <c r="G368" s="192">
        <f t="shared" si="27"/>
        <v>19</v>
      </c>
      <c r="H368" s="169" t="s">
        <v>1142</v>
      </c>
      <c r="I368" s="193">
        <f t="shared" si="28"/>
        <v>1</v>
      </c>
      <c r="J368" s="193" t="s">
        <v>1144</v>
      </c>
      <c r="K368" s="178">
        <f t="shared" si="30"/>
        <v>19</v>
      </c>
    </row>
    <row r="369" spans="1:12" s="44" customFormat="1" ht="25.5" outlineLevel="1">
      <c r="A369" s="169" t="s">
        <v>327</v>
      </c>
      <c r="B369" s="48" t="s">
        <v>828</v>
      </c>
      <c r="C369" s="169" t="s">
        <v>63</v>
      </c>
      <c r="D369" s="39">
        <v>5</v>
      </c>
      <c r="E369" s="178">
        <v>0</v>
      </c>
      <c r="F369" s="177">
        <v>1</v>
      </c>
      <c r="G369" s="192">
        <f t="shared" si="27"/>
        <v>5</v>
      </c>
      <c r="H369" s="169" t="s">
        <v>1142</v>
      </c>
      <c r="I369" s="193">
        <f t="shared" si="28"/>
        <v>1</v>
      </c>
      <c r="J369" s="193" t="s">
        <v>1144</v>
      </c>
      <c r="K369" s="178">
        <f t="shared" si="30"/>
        <v>5</v>
      </c>
    </row>
    <row r="370" spans="1:12" s="44" customFormat="1" ht="25.5" outlineLevel="1">
      <c r="A370" s="169" t="s">
        <v>328</v>
      </c>
      <c r="B370" s="48" t="s">
        <v>827</v>
      </c>
      <c r="C370" s="169" t="s">
        <v>63</v>
      </c>
      <c r="D370" s="39">
        <v>2</v>
      </c>
      <c r="E370" s="178">
        <v>0</v>
      </c>
      <c r="F370" s="177">
        <v>1</v>
      </c>
      <c r="G370" s="192">
        <f t="shared" si="27"/>
        <v>2</v>
      </c>
      <c r="H370" s="169" t="s">
        <v>1142</v>
      </c>
      <c r="I370" s="193">
        <f t="shared" si="28"/>
        <v>1</v>
      </c>
      <c r="J370" s="193" t="s">
        <v>1144</v>
      </c>
      <c r="K370" s="178">
        <f t="shared" si="30"/>
        <v>2</v>
      </c>
    </row>
    <row r="371" spans="1:12" s="44" customFormat="1" outlineLevel="1">
      <c r="A371" s="169" t="s">
        <v>329</v>
      </c>
      <c r="B371" s="48" t="s">
        <v>785</v>
      </c>
      <c r="C371" s="169" t="s">
        <v>63</v>
      </c>
      <c r="D371" s="39">
        <v>6</v>
      </c>
      <c r="E371" s="178">
        <v>0</v>
      </c>
      <c r="F371" s="177">
        <v>1</v>
      </c>
      <c r="G371" s="192">
        <f t="shared" si="27"/>
        <v>6</v>
      </c>
      <c r="H371" s="169" t="s">
        <v>1142</v>
      </c>
      <c r="I371" s="193">
        <f t="shared" si="28"/>
        <v>1</v>
      </c>
      <c r="J371" s="193" t="s">
        <v>1144</v>
      </c>
      <c r="K371" s="178">
        <f t="shared" si="30"/>
        <v>6</v>
      </c>
    </row>
    <row r="372" spans="1:12" s="44" customFormat="1" ht="25.5" outlineLevel="1">
      <c r="A372" s="169" t="s">
        <v>330</v>
      </c>
      <c r="B372" s="48" t="s">
        <v>263</v>
      </c>
      <c r="C372" s="169" t="s">
        <v>63</v>
      </c>
      <c r="D372" s="39">
        <v>5</v>
      </c>
      <c r="E372" s="178">
        <v>0</v>
      </c>
      <c r="F372" s="177">
        <v>1</v>
      </c>
      <c r="G372" s="192">
        <f t="shared" si="27"/>
        <v>5</v>
      </c>
      <c r="H372" s="169" t="s">
        <v>1142</v>
      </c>
      <c r="I372" s="193">
        <f t="shared" si="28"/>
        <v>1</v>
      </c>
      <c r="J372" s="193" t="s">
        <v>1144</v>
      </c>
      <c r="K372" s="178">
        <f t="shared" si="30"/>
        <v>5</v>
      </c>
    </row>
    <row r="373" spans="1:12" s="44" customFormat="1" outlineLevel="1">
      <c r="A373" s="169" t="s">
        <v>331</v>
      </c>
      <c r="B373" s="48" t="s">
        <v>264</v>
      </c>
      <c r="C373" s="169" t="s">
        <v>63</v>
      </c>
      <c r="D373" s="39">
        <v>1</v>
      </c>
      <c r="E373" s="178">
        <v>0</v>
      </c>
      <c r="F373" s="177">
        <v>1</v>
      </c>
      <c r="G373" s="192">
        <f t="shared" si="27"/>
        <v>1</v>
      </c>
      <c r="H373" s="169" t="s">
        <v>1142</v>
      </c>
      <c r="I373" s="193">
        <f t="shared" si="28"/>
        <v>1</v>
      </c>
      <c r="J373" s="193" t="s">
        <v>1144</v>
      </c>
      <c r="K373" s="178">
        <f t="shared" si="30"/>
        <v>1</v>
      </c>
    </row>
    <row r="374" spans="1:12" s="44" customFormat="1" outlineLevel="1">
      <c r="A374" s="169" t="s">
        <v>332</v>
      </c>
      <c r="B374" s="48" t="s">
        <v>265</v>
      </c>
      <c r="C374" s="169" t="s">
        <v>63</v>
      </c>
      <c r="D374" s="39">
        <v>19</v>
      </c>
      <c r="E374" s="178">
        <v>0</v>
      </c>
      <c r="F374" s="177">
        <v>1</v>
      </c>
      <c r="G374" s="192">
        <f t="shared" si="27"/>
        <v>19</v>
      </c>
      <c r="H374" s="169" t="s">
        <v>1142</v>
      </c>
      <c r="I374" s="193">
        <f t="shared" si="28"/>
        <v>1</v>
      </c>
      <c r="J374" s="193" t="s">
        <v>1144</v>
      </c>
      <c r="K374" s="178">
        <f t="shared" si="30"/>
        <v>19</v>
      </c>
    </row>
    <row r="375" spans="1:12" s="44" customFormat="1" ht="25.5" outlineLevel="1">
      <c r="A375" s="169" t="s">
        <v>333</v>
      </c>
      <c r="B375" s="48" t="s">
        <v>830</v>
      </c>
      <c r="C375" s="169" t="s">
        <v>63</v>
      </c>
      <c r="D375" s="39">
        <v>11</v>
      </c>
      <c r="E375" s="178">
        <v>0</v>
      </c>
      <c r="F375" s="177">
        <v>1</v>
      </c>
      <c r="G375" s="192">
        <f t="shared" si="27"/>
        <v>11</v>
      </c>
      <c r="H375" s="169" t="s">
        <v>1142</v>
      </c>
      <c r="I375" s="193">
        <f t="shared" si="28"/>
        <v>1</v>
      </c>
      <c r="J375" s="193" t="s">
        <v>1144</v>
      </c>
      <c r="K375" s="178">
        <f t="shared" si="30"/>
        <v>11</v>
      </c>
      <c r="L375" s="1"/>
    </row>
    <row r="376" spans="1:12" s="44" customFormat="1" ht="25.5" outlineLevel="1">
      <c r="A376" s="169" t="s">
        <v>334</v>
      </c>
      <c r="B376" s="48" t="s">
        <v>829</v>
      </c>
      <c r="C376" s="169" t="s">
        <v>63</v>
      </c>
      <c r="D376" s="39">
        <v>20</v>
      </c>
      <c r="E376" s="178">
        <v>0</v>
      </c>
      <c r="F376" s="177">
        <v>1</v>
      </c>
      <c r="G376" s="192">
        <f t="shared" si="27"/>
        <v>20</v>
      </c>
      <c r="H376" s="169" t="s">
        <v>1142</v>
      </c>
      <c r="I376" s="193">
        <f t="shared" si="28"/>
        <v>1</v>
      </c>
      <c r="J376" s="193" t="s">
        <v>1144</v>
      </c>
      <c r="K376" s="178">
        <f t="shared" si="30"/>
        <v>20</v>
      </c>
      <c r="L376" s="1"/>
    </row>
    <row r="377" spans="1:12" s="44" customFormat="1" ht="25.5" outlineLevel="1">
      <c r="A377" s="169" t="s">
        <v>335</v>
      </c>
      <c r="B377" s="48" t="s">
        <v>831</v>
      </c>
      <c r="C377" s="169" t="s">
        <v>63</v>
      </c>
      <c r="D377" s="39">
        <v>2</v>
      </c>
      <c r="E377" s="178">
        <v>0</v>
      </c>
      <c r="F377" s="177">
        <v>1</v>
      </c>
      <c r="G377" s="192">
        <f t="shared" si="27"/>
        <v>2</v>
      </c>
      <c r="H377" s="169" t="s">
        <v>1142</v>
      </c>
      <c r="I377" s="193">
        <f t="shared" si="28"/>
        <v>1</v>
      </c>
      <c r="J377" s="193" t="s">
        <v>1144</v>
      </c>
      <c r="K377" s="178">
        <f t="shared" si="30"/>
        <v>2</v>
      </c>
      <c r="L377" s="1"/>
    </row>
    <row r="378" spans="1:12" s="44" customFormat="1" ht="25.5" outlineLevel="1">
      <c r="A378" s="169" t="s">
        <v>336</v>
      </c>
      <c r="B378" s="48" t="s">
        <v>266</v>
      </c>
      <c r="C378" s="169" t="s">
        <v>63</v>
      </c>
      <c r="D378" s="39">
        <v>19</v>
      </c>
      <c r="E378" s="178">
        <v>0</v>
      </c>
      <c r="F378" s="177">
        <v>1</v>
      </c>
      <c r="G378" s="192">
        <f t="shared" si="27"/>
        <v>19</v>
      </c>
      <c r="H378" s="169" t="s">
        <v>1142</v>
      </c>
      <c r="I378" s="193">
        <f t="shared" si="28"/>
        <v>1</v>
      </c>
      <c r="J378" s="193" t="s">
        <v>1144</v>
      </c>
      <c r="K378" s="178">
        <f t="shared" si="30"/>
        <v>19</v>
      </c>
      <c r="L378" s="1"/>
    </row>
    <row r="379" spans="1:12" s="44" customFormat="1" ht="25.5" outlineLevel="1">
      <c r="A379" s="169" t="s">
        <v>337</v>
      </c>
      <c r="B379" s="48" t="s">
        <v>832</v>
      </c>
      <c r="C379" s="169" t="s">
        <v>63</v>
      </c>
      <c r="D379" s="39">
        <v>4</v>
      </c>
      <c r="E379" s="178">
        <v>0</v>
      </c>
      <c r="F379" s="177">
        <v>1</v>
      </c>
      <c r="G379" s="192">
        <f t="shared" si="27"/>
        <v>4</v>
      </c>
      <c r="H379" s="169" t="s">
        <v>1142</v>
      </c>
      <c r="I379" s="193">
        <f t="shared" si="28"/>
        <v>1</v>
      </c>
      <c r="J379" s="193" t="s">
        <v>1144</v>
      </c>
      <c r="K379" s="178">
        <f t="shared" si="30"/>
        <v>4</v>
      </c>
      <c r="L379" s="1"/>
    </row>
    <row r="380" spans="1:12" s="44" customFormat="1" outlineLevel="1">
      <c r="A380" s="169" t="s">
        <v>338</v>
      </c>
      <c r="B380" s="48" t="s">
        <v>269</v>
      </c>
      <c r="C380" s="169" t="s">
        <v>63</v>
      </c>
      <c r="D380" s="39">
        <v>19</v>
      </c>
      <c r="E380" s="178">
        <v>0</v>
      </c>
      <c r="F380" s="177">
        <v>1</v>
      </c>
      <c r="G380" s="192">
        <f t="shared" si="27"/>
        <v>19</v>
      </c>
      <c r="H380" s="169" t="s">
        <v>1142</v>
      </c>
      <c r="I380" s="193">
        <f t="shared" si="28"/>
        <v>1</v>
      </c>
      <c r="J380" s="193" t="s">
        <v>1144</v>
      </c>
      <c r="K380" s="178">
        <f t="shared" si="30"/>
        <v>19</v>
      </c>
      <c r="L380" s="1"/>
    </row>
    <row r="381" spans="1:12" s="44" customFormat="1" outlineLevel="1">
      <c r="A381" s="169" t="s">
        <v>339</v>
      </c>
      <c r="B381" s="48" t="s">
        <v>268</v>
      </c>
      <c r="C381" s="169" t="s">
        <v>63</v>
      </c>
      <c r="D381" s="39">
        <v>1</v>
      </c>
      <c r="E381" s="178">
        <v>0</v>
      </c>
      <c r="F381" s="177">
        <v>1</v>
      </c>
      <c r="G381" s="192">
        <f t="shared" si="27"/>
        <v>1</v>
      </c>
      <c r="H381" s="169" t="s">
        <v>1142</v>
      </c>
      <c r="I381" s="193">
        <f t="shared" si="28"/>
        <v>1</v>
      </c>
      <c r="J381" s="193" t="s">
        <v>1144</v>
      </c>
      <c r="K381" s="178">
        <f t="shared" si="30"/>
        <v>1</v>
      </c>
      <c r="L381" s="1"/>
    </row>
    <row r="382" spans="1:12" s="44" customFormat="1" ht="38.25" outlineLevel="1">
      <c r="A382" s="169" t="s">
        <v>340</v>
      </c>
      <c r="B382" s="48" t="s">
        <v>834</v>
      </c>
      <c r="C382" s="169" t="s">
        <v>63</v>
      </c>
      <c r="D382" s="39">
        <v>7</v>
      </c>
      <c r="E382" s="178">
        <v>0</v>
      </c>
      <c r="F382" s="177">
        <v>1</v>
      </c>
      <c r="G382" s="192">
        <f t="shared" si="27"/>
        <v>7</v>
      </c>
      <c r="H382" s="169" t="s">
        <v>1142</v>
      </c>
      <c r="I382" s="193">
        <f t="shared" si="28"/>
        <v>1</v>
      </c>
      <c r="J382" s="193" t="s">
        <v>1144</v>
      </c>
      <c r="K382" s="178">
        <f t="shared" si="30"/>
        <v>7</v>
      </c>
    </row>
    <row r="383" spans="1:12" s="44" customFormat="1" ht="38.25" outlineLevel="1">
      <c r="A383" s="169" t="s">
        <v>341</v>
      </c>
      <c r="B383" s="48" t="s">
        <v>786</v>
      </c>
      <c r="C383" s="169" t="s">
        <v>63</v>
      </c>
      <c r="D383" s="39">
        <v>17</v>
      </c>
      <c r="E383" s="178">
        <v>0</v>
      </c>
      <c r="F383" s="177">
        <v>1</v>
      </c>
      <c r="G383" s="192">
        <f t="shared" si="27"/>
        <v>17</v>
      </c>
      <c r="H383" s="169" t="s">
        <v>1142</v>
      </c>
      <c r="I383" s="193">
        <f t="shared" si="28"/>
        <v>1</v>
      </c>
      <c r="J383" s="193" t="s">
        <v>1144</v>
      </c>
      <c r="K383" s="178">
        <f t="shared" si="30"/>
        <v>17</v>
      </c>
    </row>
    <row r="384" spans="1:12" s="44" customFormat="1" ht="25.5" outlineLevel="1">
      <c r="A384" s="169" t="s">
        <v>342</v>
      </c>
      <c r="B384" s="48" t="s">
        <v>833</v>
      </c>
      <c r="C384" s="169" t="s">
        <v>63</v>
      </c>
      <c r="D384" s="39">
        <v>1</v>
      </c>
      <c r="E384" s="178">
        <v>0</v>
      </c>
      <c r="F384" s="177">
        <v>1</v>
      </c>
      <c r="G384" s="192">
        <f t="shared" si="27"/>
        <v>1</v>
      </c>
      <c r="H384" s="169" t="s">
        <v>1142</v>
      </c>
      <c r="I384" s="193">
        <f t="shared" si="28"/>
        <v>1</v>
      </c>
      <c r="J384" s="193" t="s">
        <v>1144</v>
      </c>
      <c r="K384" s="178">
        <f t="shared" si="30"/>
        <v>1</v>
      </c>
    </row>
    <row r="385" spans="1:12" s="44" customFormat="1" outlineLevel="1">
      <c r="A385" s="169" t="s">
        <v>343</v>
      </c>
      <c r="B385" s="48" t="s">
        <v>267</v>
      </c>
      <c r="C385" s="169" t="s">
        <v>63</v>
      </c>
      <c r="D385" s="39">
        <v>30</v>
      </c>
      <c r="E385" s="178">
        <v>0</v>
      </c>
      <c r="F385" s="177">
        <v>1</v>
      </c>
      <c r="G385" s="192">
        <f t="shared" si="27"/>
        <v>30</v>
      </c>
      <c r="H385" s="169" t="s">
        <v>1142</v>
      </c>
      <c r="I385" s="193">
        <f t="shared" si="28"/>
        <v>1</v>
      </c>
      <c r="J385" s="193" t="s">
        <v>1144</v>
      </c>
      <c r="K385" s="178">
        <f t="shared" si="30"/>
        <v>30</v>
      </c>
      <c r="L385" s="1"/>
    </row>
    <row r="386" spans="1:12" s="44" customFormat="1" outlineLevel="1">
      <c r="A386" s="169" t="s">
        <v>344</v>
      </c>
      <c r="B386" s="48" t="s">
        <v>835</v>
      </c>
      <c r="C386" s="169" t="s">
        <v>63</v>
      </c>
      <c r="D386" s="39">
        <v>39</v>
      </c>
      <c r="E386" s="178">
        <v>0</v>
      </c>
      <c r="F386" s="177">
        <v>1</v>
      </c>
      <c r="G386" s="192">
        <f t="shared" si="27"/>
        <v>39</v>
      </c>
      <c r="H386" s="169" t="s">
        <v>1142</v>
      </c>
      <c r="I386" s="193">
        <f t="shared" si="28"/>
        <v>1</v>
      </c>
      <c r="J386" s="193" t="s">
        <v>1144</v>
      </c>
      <c r="K386" s="178">
        <f t="shared" si="30"/>
        <v>39</v>
      </c>
      <c r="L386" s="1"/>
    </row>
    <row r="387" spans="1:12" s="44" customFormat="1" ht="51" outlineLevel="1">
      <c r="A387" s="169" t="s">
        <v>345</v>
      </c>
      <c r="B387" s="48" t="s">
        <v>1123</v>
      </c>
      <c r="C387" s="169" t="s">
        <v>63</v>
      </c>
      <c r="D387" s="39">
        <v>1</v>
      </c>
      <c r="E387" s="178">
        <v>0</v>
      </c>
      <c r="F387" s="177">
        <v>1</v>
      </c>
      <c r="G387" s="192">
        <f t="shared" si="27"/>
        <v>1</v>
      </c>
      <c r="H387" s="169" t="s">
        <v>1142</v>
      </c>
      <c r="I387" s="193">
        <f t="shared" si="28"/>
        <v>1</v>
      </c>
      <c r="J387" s="193" t="s">
        <v>1144</v>
      </c>
      <c r="K387" s="178">
        <f t="shared" si="30"/>
        <v>1</v>
      </c>
      <c r="L387" s="1"/>
    </row>
    <row r="388" spans="1:12" s="44" customFormat="1" ht="25.5" outlineLevel="1">
      <c r="A388" s="169" t="s">
        <v>346</v>
      </c>
      <c r="B388" s="48" t="s">
        <v>1058</v>
      </c>
      <c r="C388" s="169" t="s">
        <v>63</v>
      </c>
      <c r="D388" s="39">
        <v>1</v>
      </c>
      <c r="E388" s="178">
        <v>0</v>
      </c>
      <c r="F388" s="177">
        <v>1</v>
      </c>
      <c r="G388" s="192">
        <f t="shared" si="27"/>
        <v>1</v>
      </c>
      <c r="H388" s="169" t="s">
        <v>1142</v>
      </c>
      <c r="I388" s="193">
        <f t="shared" si="28"/>
        <v>1</v>
      </c>
      <c r="J388" s="193" t="s">
        <v>1144</v>
      </c>
      <c r="K388" s="178">
        <f t="shared" si="30"/>
        <v>1</v>
      </c>
      <c r="L388" s="1"/>
    </row>
    <row r="389" spans="1:12" outlineLevel="1">
      <c r="A389" s="12"/>
      <c r="B389" s="12"/>
      <c r="C389" s="12"/>
      <c r="D389" s="160"/>
      <c r="E389" s="178"/>
      <c r="F389" s="177"/>
      <c r="G389" s="192"/>
      <c r="H389" s="169"/>
      <c r="I389" s="193"/>
      <c r="J389" s="193"/>
      <c r="K389" s="178"/>
    </row>
    <row r="390" spans="1:12">
      <c r="A390" s="169"/>
      <c r="B390" s="43"/>
      <c r="C390" s="169"/>
      <c r="D390" s="49"/>
      <c r="E390" s="178"/>
      <c r="F390" s="177"/>
      <c r="G390" s="192"/>
      <c r="H390" s="169"/>
      <c r="I390" s="193"/>
      <c r="J390" s="193"/>
      <c r="K390" s="178"/>
    </row>
    <row r="391" spans="1:12">
      <c r="A391" s="170">
        <v>15</v>
      </c>
      <c r="B391" s="157" t="s">
        <v>15</v>
      </c>
      <c r="C391" s="15"/>
      <c r="D391" s="50"/>
      <c r="E391" s="178"/>
      <c r="F391" s="177"/>
      <c r="G391" s="192"/>
      <c r="H391" s="169"/>
      <c r="I391" s="193"/>
      <c r="J391" s="193"/>
      <c r="K391" s="178"/>
    </row>
    <row r="392" spans="1:12" ht="76.5" outlineLevel="1">
      <c r="A392" s="169" t="s">
        <v>39</v>
      </c>
      <c r="B392" s="48" t="s">
        <v>1015</v>
      </c>
      <c r="C392" s="169" t="s">
        <v>63</v>
      </c>
      <c r="D392" s="39">
        <v>2</v>
      </c>
      <c r="E392" s="178">
        <v>0</v>
      </c>
      <c r="F392" s="177">
        <v>1</v>
      </c>
      <c r="G392" s="192">
        <f t="shared" si="27"/>
        <v>2</v>
      </c>
      <c r="H392" s="169" t="s">
        <v>1142</v>
      </c>
      <c r="I392" s="193">
        <f t="shared" si="28"/>
        <v>1</v>
      </c>
      <c r="J392" s="193" t="s">
        <v>1144</v>
      </c>
      <c r="K392" s="178">
        <f t="shared" ref="K392:K421" si="31">I392*G392</f>
        <v>2</v>
      </c>
    </row>
    <row r="393" spans="1:12" ht="63.75" outlineLevel="1">
      <c r="A393" s="169" t="s">
        <v>40</v>
      </c>
      <c r="B393" s="48" t="s">
        <v>1019</v>
      </c>
      <c r="C393" s="169" t="s">
        <v>63</v>
      </c>
      <c r="D393" s="39">
        <v>4</v>
      </c>
      <c r="E393" s="178">
        <v>0</v>
      </c>
      <c r="F393" s="177">
        <v>1</v>
      </c>
      <c r="G393" s="192">
        <f t="shared" si="27"/>
        <v>4</v>
      </c>
      <c r="H393" s="169" t="s">
        <v>1142</v>
      </c>
      <c r="I393" s="193">
        <f t="shared" si="28"/>
        <v>1</v>
      </c>
      <c r="J393" s="193" t="s">
        <v>1144</v>
      </c>
      <c r="K393" s="178">
        <f t="shared" si="31"/>
        <v>4</v>
      </c>
    </row>
    <row r="394" spans="1:12" ht="63.75" outlineLevel="1">
      <c r="A394" s="169" t="s">
        <v>41</v>
      </c>
      <c r="B394" s="48" t="s">
        <v>1014</v>
      </c>
      <c r="C394" s="169" t="s">
        <v>63</v>
      </c>
      <c r="D394" s="39">
        <v>20</v>
      </c>
      <c r="E394" s="178">
        <v>0</v>
      </c>
      <c r="F394" s="177">
        <v>1</v>
      </c>
      <c r="G394" s="192">
        <f t="shared" si="27"/>
        <v>20</v>
      </c>
      <c r="H394" s="169" t="s">
        <v>1142</v>
      </c>
      <c r="I394" s="193">
        <f t="shared" si="28"/>
        <v>1</v>
      </c>
      <c r="J394" s="193" t="s">
        <v>1144</v>
      </c>
      <c r="K394" s="178">
        <f t="shared" si="31"/>
        <v>20</v>
      </c>
    </row>
    <row r="395" spans="1:12" ht="25.5" outlineLevel="1">
      <c r="A395" s="169" t="s">
        <v>196</v>
      </c>
      <c r="B395" s="48" t="s">
        <v>237</v>
      </c>
      <c r="C395" s="169" t="s">
        <v>63</v>
      </c>
      <c r="D395" s="39">
        <v>26</v>
      </c>
      <c r="E395" s="178">
        <v>0</v>
      </c>
      <c r="F395" s="177">
        <v>1</v>
      </c>
      <c r="G395" s="192">
        <f t="shared" si="27"/>
        <v>26</v>
      </c>
      <c r="H395" s="169" t="s">
        <v>1142</v>
      </c>
      <c r="I395" s="193">
        <f t="shared" si="28"/>
        <v>1</v>
      </c>
      <c r="J395" s="193" t="s">
        <v>1144</v>
      </c>
      <c r="K395" s="178">
        <f t="shared" si="31"/>
        <v>26</v>
      </c>
    </row>
    <row r="396" spans="1:12" s="44" customFormat="1" ht="63.75" outlineLevel="1">
      <c r="A396" s="169" t="s">
        <v>42</v>
      </c>
      <c r="B396" s="48" t="s">
        <v>836</v>
      </c>
      <c r="C396" s="169" t="s">
        <v>63</v>
      </c>
      <c r="D396" s="39">
        <v>22</v>
      </c>
      <c r="E396" s="178">
        <v>0</v>
      </c>
      <c r="F396" s="177">
        <v>1</v>
      </c>
      <c r="G396" s="192">
        <f t="shared" ref="G396:G459" si="32">D396</f>
        <v>22</v>
      </c>
      <c r="H396" s="169" t="s">
        <v>1142</v>
      </c>
      <c r="I396" s="193">
        <f t="shared" ref="I396:I459" si="33">F396</f>
        <v>1</v>
      </c>
      <c r="J396" s="193" t="s">
        <v>1144</v>
      </c>
      <c r="K396" s="178">
        <f t="shared" si="31"/>
        <v>22</v>
      </c>
      <c r="L396" s="1"/>
    </row>
    <row r="397" spans="1:12" s="44" customFormat="1" ht="102" outlineLevel="1">
      <c r="A397" s="169" t="s">
        <v>43</v>
      </c>
      <c r="B397" s="48" t="s">
        <v>917</v>
      </c>
      <c r="C397" s="169" t="s">
        <v>63</v>
      </c>
      <c r="D397" s="39">
        <v>3</v>
      </c>
      <c r="E397" s="178">
        <v>0</v>
      </c>
      <c r="F397" s="177">
        <v>1</v>
      </c>
      <c r="G397" s="192">
        <f t="shared" si="32"/>
        <v>3</v>
      </c>
      <c r="H397" s="169" t="s">
        <v>1142</v>
      </c>
      <c r="I397" s="193">
        <f t="shared" si="33"/>
        <v>1</v>
      </c>
      <c r="J397" s="193" t="s">
        <v>1144</v>
      </c>
      <c r="K397" s="178">
        <f t="shared" si="31"/>
        <v>3</v>
      </c>
      <c r="L397" s="1"/>
    </row>
    <row r="398" spans="1:12" s="44" customFormat="1" ht="76.5" outlineLevel="1">
      <c r="A398" s="169" t="s">
        <v>44</v>
      </c>
      <c r="B398" s="48" t="s">
        <v>837</v>
      </c>
      <c r="C398" s="169" t="s">
        <v>54</v>
      </c>
      <c r="D398" s="39">
        <v>15</v>
      </c>
      <c r="E398" s="178">
        <v>0</v>
      </c>
      <c r="F398" s="177">
        <v>1</v>
      </c>
      <c r="G398" s="192">
        <f t="shared" si="32"/>
        <v>15</v>
      </c>
      <c r="H398" s="169" t="s">
        <v>1142</v>
      </c>
      <c r="I398" s="193">
        <f t="shared" si="33"/>
        <v>1</v>
      </c>
      <c r="J398" s="193" t="s">
        <v>1144</v>
      </c>
      <c r="K398" s="178">
        <f t="shared" si="31"/>
        <v>15</v>
      </c>
      <c r="L398" s="1"/>
    </row>
    <row r="399" spans="1:12" ht="25.5" outlineLevel="1">
      <c r="A399" s="169" t="s">
        <v>45</v>
      </c>
      <c r="B399" s="48" t="s">
        <v>195</v>
      </c>
      <c r="C399" s="169" t="s">
        <v>63</v>
      </c>
      <c r="D399" s="39">
        <v>4</v>
      </c>
      <c r="E399" s="178">
        <v>0</v>
      </c>
      <c r="F399" s="177">
        <v>1</v>
      </c>
      <c r="G399" s="192">
        <f t="shared" si="32"/>
        <v>4</v>
      </c>
      <c r="H399" s="169" t="s">
        <v>1142</v>
      </c>
      <c r="I399" s="193">
        <f t="shared" si="33"/>
        <v>1</v>
      </c>
      <c r="J399" s="193" t="s">
        <v>1144</v>
      </c>
      <c r="K399" s="178">
        <f t="shared" si="31"/>
        <v>4</v>
      </c>
    </row>
    <row r="400" spans="1:12" ht="76.5" outlineLevel="1">
      <c r="A400" s="169" t="s">
        <v>46</v>
      </c>
      <c r="B400" s="48" t="s">
        <v>918</v>
      </c>
      <c r="C400" s="169" t="s">
        <v>63</v>
      </c>
      <c r="D400" s="39">
        <v>4</v>
      </c>
      <c r="E400" s="178">
        <v>0</v>
      </c>
      <c r="F400" s="177">
        <v>1</v>
      </c>
      <c r="G400" s="192">
        <f t="shared" si="32"/>
        <v>4</v>
      </c>
      <c r="H400" s="169" t="s">
        <v>1142</v>
      </c>
      <c r="I400" s="193">
        <f t="shared" si="33"/>
        <v>1</v>
      </c>
      <c r="J400" s="193" t="s">
        <v>1144</v>
      </c>
      <c r="K400" s="178">
        <f t="shared" si="31"/>
        <v>4</v>
      </c>
    </row>
    <row r="401" spans="1:12" ht="51" outlineLevel="1">
      <c r="A401" s="169" t="s">
        <v>47</v>
      </c>
      <c r="B401" s="48" t="s">
        <v>838</v>
      </c>
      <c r="C401" s="169" t="s">
        <v>63</v>
      </c>
      <c r="D401" s="39">
        <v>6</v>
      </c>
      <c r="E401" s="178">
        <v>0</v>
      </c>
      <c r="F401" s="177">
        <v>1</v>
      </c>
      <c r="G401" s="192">
        <f t="shared" si="32"/>
        <v>6</v>
      </c>
      <c r="H401" s="169" t="s">
        <v>1142</v>
      </c>
      <c r="I401" s="193">
        <f t="shared" si="33"/>
        <v>1</v>
      </c>
      <c r="J401" s="193" t="s">
        <v>1144</v>
      </c>
      <c r="K401" s="178">
        <f t="shared" si="31"/>
        <v>6</v>
      </c>
    </row>
    <row r="402" spans="1:12" ht="76.5" outlineLevel="1">
      <c r="A402" s="169" t="s">
        <v>48</v>
      </c>
      <c r="B402" s="48" t="s">
        <v>1042</v>
      </c>
      <c r="C402" s="169" t="s">
        <v>63</v>
      </c>
      <c r="D402" s="39">
        <v>7</v>
      </c>
      <c r="E402" s="178">
        <v>0</v>
      </c>
      <c r="F402" s="177">
        <v>1</v>
      </c>
      <c r="G402" s="192">
        <f t="shared" si="32"/>
        <v>7</v>
      </c>
      <c r="H402" s="169" t="s">
        <v>1142</v>
      </c>
      <c r="I402" s="193">
        <f t="shared" si="33"/>
        <v>1</v>
      </c>
      <c r="J402" s="193" t="s">
        <v>1144</v>
      </c>
      <c r="K402" s="178">
        <f t="shared" si="31"/>
        <v>7</v>
      </c>
    </row>
    <row r="403" spans="1:12" ht="63.75" outlineLevel="1">
      <c r="A403" s="169" t="s">
        <v>160</v>
      </c>
      <c r="B403" s="48" t="s">
        <v>933</v>
      </c>
      <c r="C403" s="169" t="s">
        <v>63</v>
      </c>
      <c r="D403" s="39">
        <v>15</v>
      </c>
      <c r="E403" s="178">
        <v>0</v>
      </c>
      <c r="F403" s="177">
        <v>1</v>
      </c>
      <c r="G403" s="192">
        <f t="shared" si="32"/>
        <v>15</v>
      </c>
      <c r="H403" s="169" t="s">
        <v>1142</v>
      </c>
      <c r="I403" s="193">
        <f t="shared" si="33"/>
        <v>1</v>
      </c>
      <c r="J403" s="193" t="s">
        <v>1144</v>
      </c>
      <c r="K403" s="178">
        <f t="shared" si="31"/>
        <v>15</v>
      </c>
    </row>
    <row r="404" spans="1:12" ht="51" outlineLevel="1">
      <c r="A404" s="169" t="s">
        <v>49</v>
      </c>
      <c r="B404" s="48" t="s">
        <v>934</v>
      </c>
      <c r="C404" s="169" t="s">
        <v>63</v>
      </c>
      <c r="D404" s="39">
        <v>2</v>
      </c>
      <c r="E404" s="178">
        <v>0</v>
      </c>
      <c r="F404" s="177">
        <v>1</v>
      </c>
      <c r="G404" s="192">
        <f t="shared" si="32"/>
        <v>2</v>
      </c>
      <c r="H404" s="169" t="s">
        <v>1142</v>
      </c>
      <c r="I404" s="193">
        <f t="shared" si="33"/>
        <v>1</v>
      </c>
      <c r="J404" s="193" t="s">
        <v>1144</v>
      </c>
      <c r="K404" s="178">
        <f t="shared" si="31"/>
        <v>2</v>
      </c>
    </row>
    <row r="405" spans="1:12" ht="38.25" outlineLevel="1">
      <c r="A405" s="169" t="s">
        <v>50</v>
      </c>
      <c r="B405" s="48" t="s">
        <v>935</v>
      </c>
      <c r="C405" s="169" t="s">
        <v>63</v>
      </c>
      <c r="D405" s="39">
        <v>4</v>
      </c>
      <c r="E405" s="178">
        <v>0</v>
      </c>
      <c r="F405" s="177">
        <v>1</v>
      </c>
      <c r="G405" s="192">
        <f t="shared" si="32"/>
        <v>4</v>
      </c>
      <c r="H405" s="169" t="s">
        <v>1142</v>
      </c>
      <c r="I405" s="193">
        <f t="shared" si="33"/>
        <v>1</v>
      </c>
      <c r="J405" s="193" t="s">
        <v>1144</v>
      </c>
      <c r="K405" s="178">
        <f t="shared" si="31"/>
        <v>4</v>
      </c>
    </row>
    <row r="406" spans="1:12" ht="51" outlineLevel="1">
      <c r="A406" s="169" t="s">
        <v>51</v>
      </c>
      <c r="B406" s="48" t="s">
        <v>919</v>
      </c>
      <c r="C406" s="169" t="s">
        <v>63</v>
      </c>
      <c r="D406" s="39">
        <v>26</v>
      </c>
      <c r="E406" s="178">
        <v>0</v>
      </c>
      <c r="F406" s="177">
        <v>1</v>
      </c>
      <c r="G406" s="192">
        <f t="shared" si="32"/>
        <v>26</v>
      </c>
      <c r="H406" s="169" t="s">
        <v>1142</v>
      </c>
      <c r="I406" s="193">
        <f t="shared" si="33"/>
        <v>1</v>
      </c>
      <c r="J406" s="193" t="s">
        <v>1144</v>
      </c>
      <c r="K406" s="178">
        <f t="shared" si="31"/>
        <v>26</v>
      </c>
    </row>
    <row r="407" spans="1:12" ht="63.75" outlineLevel="1">
      <c r="A407" s="169" t="s">
        <v>52</v>
      </c>
      <c r="B407" s="48" t="s">
        <v>920</v>
      </c>
      <c r="C407" s="169" t="s">
        <v>54</v>
      </c>
      <c r="D407" s="39">
        <v>4</v>
      </c>
      <c r="E407" s="178">
        <v>0</v>
      </c>
      <c r="F407" s="177">
        <v>1</v>
      </c>
      <c r="G407" s="192">
        <f t="shared" si="32"/>
        <v>4</v>
      </c>
      <c r="H407" s="169" t="s">
        <v>1142</v>
      </c>
      <c r="I407" s="193">
        <f t="shared" si="33"/>
        <v>1</v>
      </c>
      <c r="J407" s="193" t="s">
        <v>1144</v>
      </c>
      <c r="K407" s="178">
        <f t="shared" si="31"/>
        <v>4</v>
      </c>
    </row>
    <row r="408" spans="1:12" ht="38.25" outlineLevel="1">
      <c r="A408" s="169" t="s">
        <v>53</v>
      </c>
      <c r="B408" s="48" t="s">
        <v>921</v>
      </c>
      <c r="C408" s="169" t="s">
        <v>63</v>
      </c>
      <c r="D408" s="39">
        <v>2</v>
      </c>
      <c r="E408" s="178">
        <v>0</v>
      </c>
      <c r="F408" s="177">
        <v>1</v>
      </c>
      <c r="G408" s="192">
        <f t="shared" si="32"/>
        <v>2</v>
      </c>
      <c r="H408" s="169" t="s">
        <v>1142</v>
      </c>
      <c r="I408" s="193">
        <f t="shared" si="33"/>
        <v>1</v>
      </c>
      <c r="J408" s="193" t="s">
        <v>1144</v>
      </c>
      <c r="K408" s="178">
        <f t="shared" si="31"/>
        <v>2</v>
      </c>
    </row>
    <row r="409" spans="1:12" ht="51" outlineLevel="1">
      <c r="A409" s="169" t="s">
        <v>592</v>
      </c>
      <c r="B409" s="48" t="s">
        <v>922</v>
      </c>
      <c r="C409" s="169" t="s">
        <v>63</v>
      </c>
      <c r="D409" s="39">
        <v>4</v>
      </c>
      <c r="E409" s="178">
        <v>0</v>
      </c>
      <c r="F409" s="177">
        <v>1</v>
      </c>
      <c r="G409" s="192">
        <f t="shared" si="32"/>
        <v>4</v>
      </c>
      <c r="H409" s="169" t="s">
        <v>1142</v>
      </c>
      <c r="I409" s="193">
        <f t="shared" si="33"/>
        <v>1</v>
      </c>
      <c r="J409" s="193" t="s">
        <v>1144</v>
      </c>
      <c r="K409" s="178">
        <f t="shared" si="31"/>
        <v>4</v>
      </c>
    </row>
    <row r="410" spans="1:12" ht="51" outlineLevel="1">
      <c r="A410" s="169" t="s">
        <v>161</v>
      </c>
      <c r="B410" s="48" t="s">
        <v>1013</v>
      </c>
      <c r="C410" s="169" t="s">
        <v>63</v>
      </c>
      <c r="D410" s="39">
        <v>15</v>
      </c>
      <c r="E410" s="178">
        <v>0</v>
      </c>
      <c r="F410" s="177">
        <v>1</v>
      </c>
      <c r="G410" s="192">
        <f t="shared" si="32"/>
        <v>15</v>
      </c>
      <c r="H410" s="169" t="s">
        <v>1142</v>
      </c>
      <c r="I410" s="193">
        <f t="shared" si="33"/>
        <v>1</v>
      </c>
      <c r="J410" s="193" t="s">
        <v>1144</v>
      </c>
      <c r="K410" s="178">
        <f t="shared" si="31"/>
        <v>15</v>
      </c>
    </row>
    <row r="411" spans="1:12" ht="38.25" outlineLevel="1">
      <c r="A411" s="169" t="s">
        <v>162</v>
      </c>
      <c r="B411" s="48" t="s">
        <v>1012</v>
      </c>
      <c r="C411" s="169" t="s">
        <v>63</v>
      </c>
      <c r="D411" s="39">
        <v>11</v>
      </c>
      <c r="E411" s="178">
        <v>0</v>
      </c>
      <c r="F411" s="177">
        <v>1</v>
      </c>
      <c r="G411" s="192">
        <f t="shared" si="32"/>
        <v>11</v>
      </c>
      <c r="H411" s="169" t="s">
        <v>1142</v>
      </c>
      <c r="I411" s="193">
        <f t="shared" si="33"/>
        <v>1</v>
      </c>
      <c r="J411" s="193" t="s">
        <v>1144</v>
      </c>
      <c r="K411" s="178">
        <f t="shared" si="31"/>
        <v>11</v>
      </c>
    </row>
    <row r="412" spans="1:12" ht="38.25" outlineLevel="1">
      <c r="A412" s="169" t="s">
        <v>163</v>
      </c>
      <c r="B412" s="48" t="s">
        <v>839</v>
      </c>
      <c r="C412" s="169" t="s">
        <v>63</v>
      </c>
      <c r="D412" s="39">
        <v>32</v>
      </c>
      <c r="E412" s="178">
        <v>0</v>
      </c>
      <c r="F412" s="177">
        <v>1</v>
      </c>
      <c r="G412" s="192">
        <f t="shared" si="32"/>
        <v>32</v>
      </c>
      <c r="H412" s="169" t="s">
        <v>1142</v>
      </c>
      <c r="I412" s="193">
        <f t="shared" si="33"/>
        <v>1</v>
      </c>
      <c r="J412" s="193" t="s">
        <v>1144</v>
      </c>
      <c r="K412" s="178">
        <f t="shared" si="31"/>
        <v>32</v>
      </c>
      <c r="L412" s="44"/>
    </row>
    <row r="413" spans="1:12" ht="63.75" outlineLevel="1">
      <c r="A413" s="169" t="s">
        <v>238</v>
      </c>
      <c r="B413" s="48" t="s">
        <v>840</v>
      </c>
      <c r="C413" s="169" t="s">
        <v>63</v>
      </c>
      <c r="D413" s="39">
        <v>26</v>
      </c>
      <c r="E413" s="178">
        <v>0</v>
      </c>
      <c r="F413" s="177">
        <v>1</v>
      </c>
      <c r="G413" s="192">
        <f t="shared" si="32"/>
        <v>26</v>
      </c>
      <c r="H413" s="169" t="s">
        <v>1142</v>
      </c>
      <c r="I413" s="193">
        <f t="shared" si="33"/>
        <v>1</v>
      </c>
      <c r="J413" s="193" t="s">
        <v>1144</v>
      </c>
      <c r="K413" s="178">
        <f t="shared" si="31"/>
        <v>26</v>
      </c>
      <c r="L413" s="44"/>
    </row>
    <row r="414" spans="1:12" ht="38.25" outlineLevel="1">
      <c r="A414" s="169" t="s">
        <v>164</v>
      </c>
      <c r="B414" s="48" t="s">
        <v>923</v>
      </c>
      <c r="C414" s="169" t="s">
        <v>63</v>
      </c>
      <c r="D414" s="39">
        <v>22</v>
      </c>
      <c r="E414" s="178">
        <v>0</v>
      </c>
      <c r="F414" s="177">
        <v>1</v>
      </c>
      <c r="G414" s="192">
        <f t="shared" si="32"/>
        <v>22</v>
      </c>
      <c r="H414" s="169" t="s">
        <v>1142</v>
      </c>
      <c r="I414" s="193">
        <f t="shared" si="33"/>
        <v>1</v>
      </c>
      <c r="J414" s="193" t="s">
        <v>1144</v>
      </c>
      <c r="K414" s="178">
        <f t="shared" si="31"/>
        <v>22</v>
      </c>
      <c r="L414" s="44"/>
    </row>
    <row r="415" spans="1:12" ht="51" outlineLevel="1">
      <c r="A415" s="169" t="s">
        <v>165</v>
      </c>
      <c r="B415" s="48" t="s">
        <v>924</v>
      </c>
      <c r="C415" s="169" t="s">
        <v>63</v>
      </c>
      <c r="D415" s="39">
        <v>16</v>
      </c>
      <c r="E415" s="178">
        <v>0</v>
      </c>
      <c r="F415" s="177">
        <v>1</v>
      </c>
      <c r="G415" s="192">
        <f t="shared" si="32"/>
        <v>16</v>
      </c>
      <c r="H415" s="169" t="s">
        <v>1142</v>
      </c>
      <c r="I415" s="193">
        <f t="shared" si="33"/>
        <v>1</v>
      </c>
      <c r="J415" s="193" t="s">
        <v>1144</v>
      </c>
      <c r="K415" s="178">
        <f t="shared" si="31"/>
        <v>16</v>
      </c>
      <c r="L415" s="44"/>
    </row>
    <row r="416" spans="1:12" ht="63.75" outlineLevel="1">
      <c r="A416" s="169" t="s">
        <v>166</v>
      </c>
      <c r="B416" s="48" t="s">
        <v>925</v>
      </c>
      <c r="C416" s="169" t="s">
        <v>63</v>
      </c>
      <c r="D416" s="39">
        <v>8</v>
      </c>
      <c r="E416" s="178">
        <v>0</v>
      </c>
      <c r="F416" s="177">
        <v>1</v>
      </c>
      <c r="G416" s="192">
        <f t="shared" si="32"/>
        <v>8</v>
      </c>
      <c r="H416" s="169" t="s">
        <v>1142</v>
      </c>
      <c r="I416" s="193">
        <f t="shared" si="33"/>
        <v>1</v>
      </c>
      <c r="J416" s="193" t="s">
        <v>1144</v>
      </c>
      <c r="K416" s="178">
        <f t="shared" si="31"/>
        <v>8</v>
      </c>
      <c r="L416" s="44"/>
    </row>
    <row r="417" spans="1:12" ht="51" outlineLevel="1">
      <c r="A417" s="169" t="s">
        <v>167</v>
      </c>
      <c r="B417" s="43" t="s">
        <v>926</v>
      </c>
      <c r="C417" s="169" t="s">
        <v>63</v>
      </c>
      <c r="D417" s="39">
        <v>4</v>
      </c>
      <c r="E417" s="178">
        <v>0</v>
      </c>
      <c r="F417" s="177">
        <v>1</v>
      </c>
      <c r="G417" s="192">
        <f t="shared" si="32"/>
        <v>4</v>
      </c>
      <c r="H417" s="169" t="s">
        <v>1142</v>
      </c>
      <c r="I417" s="193">
        <f t="shared" si="33"/>
        <v>1</v>
      </c>
      <c r="J417" s="193" t="s">
        <v>1144</v>
      </c>
      <c r="K417" s="178">
        <f t="shared" si="31"/>
        <v>4</v>
      </c>
      <c r="L417" s="44"/>
    </row>
    <row r="418" spans="1:12" ht="63.75" outlineLevel="1">
      <c r="A418" s="169" t="s">
        <v>239</v>
      </c>
      <c r="B418" s="43" t="s">
        <v>927</v>
      </c>
      <c r="C418" s="169" t="s">
        <v>63</v>
      </c>
      <c r="D418" s="39">
        <v>1</v>
      </c>
      <c r="E418" s="178">
        <v>0</v>
      </c>
      <c r="F418" s="177">
        <v>1</v>
      </c>
      <c r="G418" s="192">
        <f t="shared" si="32"/>
        <v>1</v>
      </c>
      <c r="H418" s="169" t="s">
        <v>1142</v>
      </c>
      <c r="I418" s="193">
        <f t="shared" si="33"/>
        <v>1</v>
      </c>
      <c r="J418" s="193" t="s">
        <v>1144</v>
      </c>
      <c r="K418" s="178">
        <f t="shared" si="31"/>
        <v>1</v>
      </c>
      <c r="L418" s="44"/>
    </row>
    <row r="419" spans="1:12" ht="38.25" outlineLevel="1">
      <c r="A419" s="169" t="s">
        <v>240</v>
      </c>
      <c r="B419" s="43" t="s">
        <v>1011</v>
      </c>
      <c r="C419" s="169" t="s">
        <v>63</v>
      </c>
      <c r="D419" s="39">
        <v>1</v>
      </c>
      <c r="E419" s="178">
        <v>0</v>
      </c>
      <c r="F419" s="177">
        <v>1</v>
      </c>
      <c r="G419" s="192">
        <f t="shared" si="32"/>
        <v>1</v>
      </c>
      <c r="H419" s="169" t="s">
        <v>1142</v>
      </c>
      <c r="I419" s="193">
        <f t="shared" si="33"/>
        <v>1</v>
      </c>
      <c r="J419" s="193" t="s">
        <v>1144</v>
      </c>
      <c r="K419" s="178">
        <f t="shared" si="31"/>
        <v>1</v>
      </c>
      <c r="L419" s="44"/>
    </row>
    <row r="420" spans="1:12" ht="25.5" outlineLevel="1">
      <c r="A420" s="169" t="s">
        <v>241</v>
      </c>
      <c r="B420" s="43" t="s">
        <v>724</v>
      </c>
      <c r="C420" s="169" t="s">
        <v>63</v>
      </c>
      <c r="D420" s="39">
        <v>188</v>
      </c>
      <c r="E420" s="178">
        <v>0</v>
      </c>
      <c r="F420" s="177">
        <v>1</v>
      </c>
      <c r="G420" s="192">
        <f t="shared" si="32"/>
        <v>188</v>
      </c>
      <c r="H420" s="169" t="s">
        <v>1142</v>
      </c>
      <c r="I420" s="193">
        <f t="shared" si="33"/>
        <v>1</v>
      </c>
      <c r="J420" s="193" t="s">
        <v>1144</v>
      </c>
      <c r="K420" s="178">
        <f t="shared" si="31"/>
        <v>188</v>
      </c>
      <c r="L420" s="44"/>
    </row>
    <row r="421" spans="1:12" ht="51" outlineLevel="1">
      <c r="A421" s="169" t="s">
        <v>722</v>
      </c>
      <c r="B421" s="43" t="s">
        <v>1010</v>
      </c>
      <c r="C421" s="169" t="s">
        <v>76</v>
      </c>
      <c r="D421" s="39">
        <v>20.6</v>
      </c>
      <c r="E421" s="178">
        <v>0</v>
      </c>
      <c r="F421" s="177">
        <v>1</v>
      </c>
      <c r="G421" s="192">
        <f t="shared" si="32"/>
        <v>20.6</v>
      </c>
      <c r="H421" s="169" t="s">
        <v>1142</v>
      </c>
      <c r="I421" s="193">
        <f t="shared" si="33"/>
        <v>1</v>
      </c>
      <c r="J421" s="193" t="s">
        <v>1144</v>
      </c>
      <c r="K421" s="178">
        <f t="shared" si="31"/>
        <v>20.6</v>
      </c>
      <c r="L421" s="44"/>
    </row>
    <row r="422" spans="1:12" outlineLevel="1">
      <c r="A422" s="12"/>
      <c r="B422" s="12"/>
      <c r="C422" s="12"/>
      <c r="D422" s="160"/>
      <c r="E422" s="178"/>
      <c r="F422" s="177"/>
      <c r="G422" s="192"/>
      <c r="H422" s="169"/>
      <c r="I422" s="193"/>
      <c r="J422" s="193"/>
      <c r="K422" s="178"/>
      <c r="L422" s="44"/>
    </row>
    <row r="423" spans="1:12">
      <c r="A423" s="169"/>
      <c r="B423" s="43"/>
      <c r="C423" s="169"/>
      <c r="D423" s="49"/>
      <c r="E423" s="178"/>
      <c r="F423" s="177"/>
      <c r="G423" s="192"/>
      <c r="H423" s="169"/>
      <c r="I423" s="193"/>
      <c r="J423" s="193"/>
      <c r="K423" s="178"/>
      <c r="L423" s="44"/>
    </row>
    <row r="424" spans="1:12" collapsed="1">
      <c r="A424" s="170">
        <v>16</v>
      </c>
      <c r="B424" s="157" t="s">
        <v>143</v>
      </c>
      <c r="C424" s="15"/>
      <c r="D424" s="50"/>
      <c r="E424" s="178"/>
      <c r="F424" s="177"/>
      <c r="G424" s="192"/>
      <c r="H424" s="169"/>
      <c r="I424" s="193"/>
      <c r="J424" s="193"/>
      <c r="K424" s="178"/>
      <c r="L424" s="44"/>
    </row>
    <row r="425" spans="1:12" ht="38.25" outlineLevel="1">
      <c r="A425" s="169" t="s">
        <v>168</v>
      </c>
      <c r="B425" s="43" t="s">
        <v>1022</v>
      </c>
      <c r="C425" s="169" t="s">
        <v>68</v>
      </c>
      <c r="D425" s="39">
        <v>0.16</v>
      </c>
      <c r="E425" s="178">
        <v>0</v>
      </c>
      <c r="F425" s="177">
        <v>1</v>
      </c>
      <c r="G425" s="192">
        <f t="shared" si="32"/>
        <v>0.16</v>
      </c>
      <c r="H425" s="169" t="s">
        <v>1142</v>
      </c>
      <c r="I425" s="193">
        <f t="shared" si="33"/>
        <v>1</v>
      </c>
      <c r="J425" s="193" t="s">
        <v>1144</v>
      </c>
      <c r="K425" s="178">
        <f t="shared" ref="K425:K444" si="34">I425*G425</f>
        <v>0.16</v>
      </c>
      <c r="L425" s="44"/>
    </row>
    <row r="426" spans="1:12" s="44" customFormat="1" ht="51" outlineLevel="1">
      <c r="A426" s="169" t="s">
        <v>169</v>
      </c>
      <c r="B426" s="43" t="s">
        <v>928</v>
      </c>
      <c r="C426" s="169" t="s">
        <v>76</v>
      </c>
      <c r="D426" s="39">
        <v>43</v>
      </c>
      <c r="E426" s="178">
        <v>0</v>
      </c>
      <c r="F426" s="177">
        <v>1</v>
      </c>
      <c r="G426" s="192">
        <f t="shared" si="32"/>
        <v>43</v>
      </c>
      <c r="H426" s="169" t="s">
        <v>1142</v>
      </c>
      <c r="I426" s="193">
        <f t="shared" si="33"/>
        <v>1</v>
      </c>
      <c r="J426" s="193" t="s">
        <v>1144</v>
      </c>
      <c r="K426" s="178">
        <f t="shared" si="34"/>
        <v>43</v>
      </c>
    </row>
    <row r="427" spans="1:12" s="44" customFormat="1" outlineLevel="1">
      <c r="A427" s="169" t="s">
        <v>170</v>
      </c>
      <c r="B427" s="43" t="s">
        <v>216</v>
      </c>
      <c r="C427" s="169" t="s">
        <v>76</v>
      </c>
      <c r="D427" s="39">
        <v>42</v>
      </c>
      <c r="E427" s="178">
        <v>0</v>
      </c>
      <c r="F427" s="177">
        <v>1</v>
      </c>
      <c r="G427" s="192">
        <f t="shared" si="32"/>
        <v>42</v>
      </c>
      <c r="H427" s="169" t="s">
        <v>1142</v>
      </c>
      <c r="I427" s="193">
        <f t="shared" si="33"/>
        <v>1</v>
      </c>
      <c r="J427" s="193" t="s">
        <v>1144</v>
      </c>
      <c r="K427" s="178">
        <f t="shared" si="34"/>
        <v>42</v>
      </c>
    </row>
    <row r="428" spans="1:12" s="44" customFormat="1" outlineLevel="1">
      <c r="A428" s="169" t="s">
        <v>171</v>
      </c>
      <c r="B428" s="43" t="s">
        <v>247</v>
      </c>
      <c r="C428" s="169" t="s">
        <v>63</v>
      </c>
      <c r="D428" s="39">
        <v>3</v>
      </c>
      <c r="E428" s="178">
        <v>0</v>
      </c>
      <c r="F428" s="177">
        <v>1</v>
      </c>
      <c r="G428" s="192">
        <f t="shared" si="32"/>
        <v>3</v>
      </c>
      <c r="H428" s="169" t="s">
        <v>1142</v>
      </c>
      <c r="I428" s="193">
        <f t="shared" si="33"/>
        <v>1</v>
      </c>
      <c r="J428" s="193" t="s">
        <v>1144</v>
      </c>
      <c r="K428" s="178">
        <f t="shared" si="34"/>
        <v>3</v>
      </c>
    </row>
    <row r="429" spans="1:12" s="44" customFormat="1" ht="25.5" outlineLevel="1">
      <c r="A429" s="169" t="s">
        <v>172</v>
      </c>
      <c r="B429" s="43" t="s">
        <v>1008</v>
      </c>
      <c r="C429" s="169" t="s">
        <v>63</v>
      </c>
      <c r="D429" s="39">
        <v>4</v>
      </c>
      <c r="E429" s="178">
        <v>0</v>
      </c>
      <c r="F429" s="177">
        <v>1</v>
      </c>
      <c r="G429" s="192">
        <f t="shared" si="32"/>
        <v>4</v>
      </c>
      <c r="H429" s="169" t="s">
        <v>1142</v>
      </c>
      <c r="I429" s="193">
        <f t="shared" si="33"/>
        <v>1</v>
      </c>
      <c r="J429" s="193" t="s">
        <v>1144</v>
      </c>
      <c r="K429" s="178">
        <f t="shared" si="34"/>
        <v>4</v>
      </c>
    </row>
    <row r="430" spans="1:12" s="44" customFormat="1" ht="25.5" outlineLevel="1">
      <c r="A430" s="169" t="s">
        <v>173</v>
      </c>
      <c r="B430" s="43" t="s">
        <v>1009</v>
      </c>
      <c r="C430" s="169" t="s">
        <v>63</v>
      </c>
      <c r="D430" s="39">
        <v>3</v>
      </c>
      <c r="E430" s="178">
        <v>0</v>
      </c>
      <c r="F430" s="177">
        <v>1</v>
      </c>
      <c r="G430" s="192">
        <f t="shared" si="32"/>
        <v>3</v>
      </c>
      <c r="H430" s="169" t="s">
        <v>1142</v>
      </c>
      <c r="I430" s="193">
        <f t="shared" si="33"/>
        <v>1</v>
      </c>
      <c r="J430" s="193" t="s">
        <v>1144</v>
      </c>
      <c r="K430" s="178">
        <f t="shared" si="34"/>
        <v>3</v>
      </c>
    </row>
    <row r="431" spans="1:12" s="44" customFormat="1" ht="51" outlineLevel="1">
      <c r="A431" s="169" t="s">
        <v>174</v>
      </c>
      <c r="B431" s="43" t="s">
        <v>1020</v>
      </c>
      <c r="C431" s="169" t="s">
        <v>63</v>
      </c>
      <c r="D431" s="39">
        <v>6</v>
      </c>
      <c r="E431" s="178">
        <v>0</v>
      </c>
      <c r="F431" s="177">
        <v>1</v>
      </c>
      <c r="G431" s="192">
        <f t="shared" si="32"/>
        <v>6</v>
      </c>
      <c r="H431" s="169" t="s">
        <v>1142</v>
      </c>
      <c r="I431" s="193">
        <f t="shared" si="33"/>
        <v>1</v>
      </c>
      <c r="J431" s="193" t="s">
        <v>1144</v>
      </c>
      <c r="K431" s="178">
        <f t="shared" si="34"/>
        <v>6</v>
      </c>
      <c r="L431" s="1"/>
    </row>
    <row r="432" spans="1:12" s="44" customFormat="1" ht="51" outlineLevel="1">
      <c r="A432" s="169" t="s">
        <v>175</v>
      </c>
      <c r="B432" s="43" t="s">
        <v>1021</v>
      </c>
      <c r="C432" s="169" t="s">
        <v>63</v>
      </c>
      <c r="D432" s="39">
        <v>4</v>
      </c>
      <c r="E432" s="178">
        <v>0</v>
      </c>
      <c r="F432" s="177">
        <v>1</v>
      </c>
      <c r="G432" s="192">
        <f t="shared" si="32"/>
        <v>4</v>
      </c>
      <c r="H432" s="169" t="s">
        <v>1142</v>
      </c>
      <c r="I432" s="193">
        <f t="shared" si="33"/>
        <v>1</v>
      </c>
      <c r="J432" s="193" t="s">
        <v>1144</v>
      </c>
      <c r="K432" s="178">
        <f t="shared" si="34"/>
        <v>4</v>
      </c>
      <c r="L432" s="1"/>
    </row>
    <row r="433" spans="1:12" s="44" customFormat="1" outlineLevel="1">
      <c r="A433" s="169" t="s">
        <v>202</v>
      </c>
      <c r="B433" s="43" t="s">
        <v>205</v>
      </c>
      <c r="C433" s="169" t="s">
        <v>63</v>
      </c>
      <c r="D433" s="39">
        <v>4</v>
      </c>
      <c r="E433" s="178">
        <v>0</v>
      </c>
      <c r="F433" s="177">
        <v>1</v>
      </c>
      <c r="G433" s="192">
        <f t="shared" si="32"/>
        <v>4</v>
      </c>
      <c r="H433" s="169" t="s">
        <v>1142</v>
      </c>
      <c r="I433" s="193">
        <f t="shared" si="33"/>
        <v>1</v>
      </c>
      <c r="J433" s="193" t="s">
        <v>1144</v>
      </c>
      <c r="K433" s="178">
        <f t="shared" si="34"/>
        <v>4</v>
      </c>
      <c r="L433" s="1"/>
    </row>
    <row r="434" spans="1:12" s="44" customFormat="1" ht="25.5" outlineLevel="1">
      <c r="A434" s="169" t="s">
        <v>203</v>
      </c>
      <c r="B434" s="43" t="s">
        <v>929</v>
      </c>
      <c r="C434" s="169" t="s">
        <v>63</v>
      </c>
      <c r="D434" s="39">
        <v>1</v>
      </c>
      <c r="E434" s="178">
        <v>0</v>
      </c>
      <c r="F434" s="177">
        <v>1</v>
      </c>
      <c r="G434" s="192">
        <f t="shared" si="32"/>
        <v>1</v>
      </c>
      <c r="H434" s="169" t="s">
        <v>1142</v>
      </c>
      <c r="I434" s="193">
        <f t="shared" si="33"/>
        <v>1</v>
      </c>
      <c r="J434" s="193" t="s">
        <v>1144</v>
      </c>
      <c r="K434" s="178">
        <f t="shared" si="34"/>
        <v>1</v>
      </c>
    </row>
    <row r="435" spans="1:12" s="44" customFormat="1" outlineLevel="1">
      <c r="A435" s="169" t="s">
        <v>207</v>
      </c>
      <c r="B435" s="43" t="s">
        <v>884</v>
      </c>
      <c r="C435" s="169" t="s">
        <v>63</v>
      </c>
      <c r="D435" s="39">
        <v>1</v>
      </c>
      <c r="E435" s="178">
        <v>0</v>
      </c>
      <c r="F435" s="177">
        <v>1</v>
      </c>
      <c r="G435" s="192">
        <f t="shared" si="32"/>
        <v>1</v>
      </c>
      <c r="H435" s="169" t="s">
        <v>1142</v>
      </c>
      <c r="I435" s="193">
        <f t="shared" si="33"/>
        <v>1</v>
      </c>
      <c r="J435" s="193" t="s">
        <v>1144</v>
      </c>
      <c r="K435" s="178">
        <f t="shared" si="34"/>
        <v>1</v>
      </c>
    </row>
    <row r="436" spans="1:12" s="44" customFormat="1" ht="63.75" outlineLevel="1">
      <c r="A436" s="169" t="s">
        <v>208</v>
      </c>
      <c r="B436" s="43" t="s">
        <v>1007</v>
      </c>
      <c r="C436" s="169" t="s">
        <v>63</v>
      </c>
      <c r="D436" s="39">
        <v>2</v>
      </c>
      <c r="E436" s="178">
        <v>0</v>
      </c>
      <c r="F436" s="177">
        <v>1</v>
      </c>
      <c r="G436" s="192">
        <f t="shared" si="32"/>
        <v>2</v>
      </c>
      <c r="H436" s="169" t="s">
        <v>1142</v>
      </c>
      <c r="I436" s="193">
        <f t="shared" si="33"/>
        <v>1</v>
      </c>
      <c r="J436" s="193" t="s">
        <v>1144</v>
      </c>
      <c r="K436" s="178">
        <f t="shared" si="34"/>
        <v>2</v>
      </c>
    </row>
    <row r="437" spans="1:12" s="44" customFormat="1" outlineLevel="1">
      <c r="A437" s="169" t="s">
        <v>209</v>
      </c>
      <c r="B437" s="43" t="s">
        <v>204</v>
      </c>
      <c r="C437" s="169" t="s">
        <v>63</v>
      </c>
      <c r="D437" s="39">
        <v>2</v>
      </c>
      <c r="E437" s="178">
        <v>0</v>
      </c>
      <c r="F437" s="177">
        <v>1</v>
      </c>
      <c r="G437" s="192">
        <f t="shared" si="32"/>
        <v>2</v>
      </c>
      <c r="H437" s="169" t="s">
        <v>1142</v>
      </c>
      <c r="I437" s="193">
        <f t="shared" si="33"/>
        <v>1</v>
      </c>
      <c r="J437" s="193" t="s">
        <v>1144</v>
      </c>
      <c r="K437" s="178">
        <f t="shared" si="34"/>
        <v>2</v>
      </c>
    </row>
    <row r="438" spans="1:12" s="44" customFormat="1" outlineLevel="1">
      <c r="A438" s="169" t="s">
        <v>210</v>
      </c>
      <c r="B438" s="43" t="s">
        <v>206</v>
      </c>
      <c r="C438" s="169" t="s">
        <v>63</v>
      </c>
      <c r="D438" s="39">
        <v>2</v>
      </c>
      <c r="E438" s="178">
        <v>0</v>
      </c>
      <c r="F438" s="177">
        <v>1</v>
      </c>
      <c r="G438" s="192">
        <f t="shared" si="32"/>
        <v>2</v>
      </c>
      <c r="H438" s="169" t="s">
        <v>1142</v>
      </c>
      <c r="I438" s="193">
        <f t="shared" si="33"/>
        <v>1</v>
      </c>
      <c r="J438" s="193" t="s">
        <v>1144</v>
      </c>
      <c r="K438" s="178">
        <f t="shared" si="34"/>
        <v>2</v>
      </c>
    </row>
    <row r="439" spans="1:12" s="44" customFormat="1" ht="38.25" outlineLevel="1">
      <c r="A439" s="169" t="s">
        <v>211</v>
      </c>
      <c r="B439" s="43" t="s">
        <v>930</v>
      </c>
      <c r="C439" s="169" t="s">
        <v>63</v>
      </c>
      <c r="D439" s="39">
        <v>1</v>
      </c>
      <c r="E439" s="178">
        <v>0</v>
      </c>
      <c r="F439" s="177">
        <v>1</v>
      </c>
      <c r="G439" s="192">
        <f t="shared" si="32"/>
        <v>1</v>
      </c>
      <c r="H439" s="169" t="s">
        <v>1142</v>
      </c>
      <c r="I439" s="193">
        <f t="shared" si="33"/>
        <v>1</v>
      </c>
      <c r="J439" s="193" t="s">
        <v>1144</v>
      </c>
      <c r="K439" s="178">
        <f t="shared" si="34"/>
        <v>1</v>
      </c>
    </row>
    <row r="440" spans="1:12" s="44" customFormat="1" ht="38.25" outlineLevel="1">
      <c r="A440" s="169" t="s">
        <v>212</v>
      </c>
      <c r="B440" s="43" t="s">
        <v>931</v>
      </c>
      <c r="C440" s="169" t="s">
        <v>63</v>
      </c>
      <c r="D440" s="39">
        <v>1</v>
      </c>
      <c r="E440" s="178">
        <v>0</v>
      </c>
      <c r="F440" s="177">
        <v>1</v>
      </c>
      <c r="G440" s="192">
        <f t="shared" si="32"/>
        <v>1</v>
      </c>
      <c r="H440" s="169" t="s">
        <v>1142</v>
      </c>
      <c r="I440" s="193">
        <f t="shared" si="33"/>
        <v>1</v>
      </c>
      <c r="J440" s="193" t="s">
        <v>1144</v>
      </c>
      <c r="K440" s="178">
        <f t="shared" si="34"/>
        <v>1</v>
      </c>
    </row>
    <row r="441" spans="1:12" s="44" customFormat="1" ht="25.5" outlineLevel="1">
      <c r="A441" s="169" t="s">
        <v>213</v>
      </c>
      <c r="B441" s="43" t="s">
        <v>1113</v>
      </c>
      <c r="C441" s="169" t="s">
        <v>76</v>
      </c>
      <c r="D441" s="39">
        <v>2</v>
      </c>
      <c r="E441" s="178">
        <v>0</v>
      </c>
      <c r="F441" s="177">
        <v>1</v>
      </c>
      <c r="G441" s="192">
        <f t="shared" si="32"/>
        <v>2</v>
      </c>
      <c r="H441" s="169" t="s">
        <v>1142</v>
      </c>
      <c r="I441" s="193">
        <f t="shared" si="33"/>
        <v>1</v>
      </c>
      <c r="J441" s="193" t="s">
        <v>1144</v>
      </c>
      <c r="K441" s="178">
        <f t="shared" si="34"/>
        <v>2</v>
      </c>
    </row>
    <row r="442" spans="1:12" s="44" customFormat="1" ht="38.25" outlineLevel="1">
      <c r="A442" s="169" t="s">
        <v>214</v>
      </c>
      <c r="B442" s="43" t="s">
        <v>932</v>
      </c>
      <c r="C442" s="169" t="s">
        <v>63</v>
      </c>
      <c r="D442" s="39">
        <v>2</v>
      </c>
      <c r="E442" s="178">
        <v>0</v>
      </c>
      <c r="F442" s="177">
        <v>1</v>
      </c>
      <c r="G442" s="192">
        <f t="shared" si="32"/>
        <v>2</v>
      </c>
      <c r="H442" s="169" t="s">
        <v>1142</v>
      </c>
      <c r="I442" s="193">
        <f t="shared" si="33"/>
        <v>1</v>
      </c>
      <c r="J442" s="193" t="s">
        <v>1144</v>
      </c>
      <c r="K442" s="178">
        <f t="shared" si="34"/>
        <v>2</v>
      </c>
    </row>
    <row r="443" spans="1:12" s="44" customFormat="1" ht="51" outlineLevel="1">
      <c r="A443" s="169" t="s">
        <v>599</v>
      </c>
      <c r="B443" s="43" t="s">
        <v>1043</v>
      </c>
      <c r="C443" s="169" t="s">
        <v>63</v>
      </c>
      <c r="D443" s="39">
        <v>1</v>
      </c>
      <c r="E443" s="178">
        <v>0</v>
      </c>
      <c r="F443" s="177">
        <v>1</v>
      </c>
      <c r="G443" s="192">
        <f t="shared" si="32"/>
        <v>1</v>
      </c>
      <c r="H443" s="169" t="s">
        <v>1142</v>
      </c>
      <c r="I443" s="193">
        <f t="shared" si="33"/>
        <v>1</v>
      </c>
      <c r="J443" s="193" t="s">
        <v>1144</v>
      </c>
      <c r="K443" s="178">
        <f t="shared" si="34"/>
        <v>1</v>
      </c>
    </row>
    <row r="444" spans="1:12" s="44" customFormat="1" ht="51" outlineLevel="1">
      <c r="A444" s="169" t="s">
        <v>215</v>
      </c>
      <c r="B444" s="43" t="s">
        <v>1044</v>
      </c>
      <c r="C444" s="169" t="s">
        <v>63</v>
      </c>
      <c r="D444" s="39">
        <v>1</v>
      </c>
      <c r="E444" s="178">
        <v>0</v>
      </c>
      <c r="F444" s="177">
        <v>1</v>
      </c>
      <c r="G444" s="192">
        <f t="shared" si="32"/>
        <v>1</v>
      </c>
      <c r="H444" s="169" t="s">
        <v>1142</v>
      </c>
      <c r="I444" s="193">
        <f t="shared" si="33"/>
        <v>1</v>
      </c>
      <c r="J444" s="193" t="s">
        <v>1144</v>
      </c>
      <c r="K444" s="178">
        <f t="shared" si="34"/>
        <v>1</v>
      </c>
    </row>
    <row r="445" spans="1:12" outlineLevel="1">
      <c r="A445" s="12"/>
      <c r="B445" s="12"/>
      <c r="C445" s="12"/>
      <c r="D445" s="160"/>
      <c r="E445" s="178"/>
      <c r="F445" s="177"/>
      <c r="G445" s="192"/>
      <c r="H445" s="169"/>
      <c r="I445" s="193"/>
      <c r="J445" s="193"/>
      <c r="K445" s="178"/>
      <c r="L445" s="44"/>
    </row>
    <row r="446" spans="1:12">
      <c r="A446" s="169"/>
      <c r="B446" s="43"/>
      <c r="C446" s="169"/>
      <c r="D446" s="49"/>
      <c r="E446" s="178"/>
      <c r="F446" s="177"/>
      <c r="G446" s="192"/>
      <c r="H446" s="169"/>
      <c r="I446" s="193"/>
      <c r="J446" s="193"/>
      <c r="K446" s="178"/>
      <c r="L446" s="44"/>
    </row>
    <row r="447" spans="1:12">
      <c r="A447" s="170">
        <v>17</v>
      </c>
      <c r="B447" s="157" t="s">
        <v>144</v>
      </c>
      <c r="C447" s="15"/>
      <c r="D447" s="50"/>
      <c r="E447" s="178"/>
      <c r="F447" s="177"/>
      <c r="G447" s="192"/>
      <c r="H447" s="169"/>
      <c r="I447" s="193"/>
      <c r="J447" s="193"/>
      <c r="K447" s="178"/>
      <c r="L447" s="44"/>
    </row>
    <row r="448" spans="1:12" s="44" customFormat="1" ht="38.25" outlineLevel="1">
      <c r="A448" s="169" t="s">
        <v>14</v>
      </c>
      <c r="B448" s="43" t="s">
        <v>937</v>
      </c>
      <c r="C448" s="169" t="s">
        <v>63</v>
      </c>
      <c r="D448" s="39">
        <v>7</v>
      </c>
      <c r="E448" s="178">
        <v>0</v>
      </c>
      <c r="F448" s="177">
        <v>1</v>
      </c>
      <c r="G448" s="192">
        <f t="shared" si="32"/>
        <v>7</v>
      </c>
      <c r="H448" s="169" t="s">
        <v>1142</v>
      </c>
      <c r="I448" s="193">
        <f t="shared" si="33"/>
        <v>1</v>
      </c>
      <c r="J448" s="193" t="s">
        <v>1144</v>
      </c>
      <c r="K448" s="178">
        <f t="shared" ref="K448:K476" si="35">I448*G448</f>
        <v>7</v>
      </c>
    </row>
    <row r="449" spans="1:12" s="44" customFormat="1" ht="25.5" outlineLevel="1">
      <c r="A449" s="169" t="s">
        <v>55</v>
      </c>
      <c r="B449" s="43" t="s">
        <v>1006</v>
      </c>
      <c r="C449" s="169" t="s">
        <v>63</v>
      </c>
      <c r="D449" s="39">
        <v>1</v>
      </c>
      <c r="E449" s="178">
        <v>0</v>
      </c>
      <c r="F449" s="177">
        <v>1</v>
      </c>
      <c r="G449" s="192">
        <f t="shared" si="32"/>
        <v>1</v>
      </c>
      <c r="H449" s="169" t="s">
        <v>1142</v>
      </c>
      <c r="I449" s="193">
        <f t="shared" si="33"/>
        <v>1</v>
      </c>
      <c r="J449" s="193" t="s">
        <v>1144</v>
      </c>
      <c r="K449" s="178">
        <f t="shared" si="35"/>
        <v>1</v>
      </c>
    </row>
    <row r="450" spans="1:12" s="44" customFormat="1" outlineLevel="1">
      <c r="A450" s="169" t="s">
        <v>56</v>
      </c>
      <c r="B450" s="43" t="s">
        <v>322</v>
      </c>
      <c r="C450" s="169" t="s">
        <v>63</v>
      </c>
      <c r="D450" s="39">
        <v>2</v>
      </c>
      <c r="E450" s="178">
        <v>0</v>
      </c>
      <c r="F450" s="177">
        <v>1</v>
      </c>
      <c r="G450" s="192">
        <f t="shared" si="32"/>
        <v>2</v>
      </c>
      <c r="H450" s="169" t="s">
        <v>1142</v>
      </c>
      <c r="I450" s="193">
        <f t="shared" si="33"/>
        <v>1</v>
      </c>
      <c r="J450" s="193" t="s">
        <v>1144</v>
      </c>
      <c r="K450" s="178">
        <f t="shared" si="35"/>
        <v>2</v>
      </c>
    </row>
    <row r="451" spans="1:12" s="44" customFormat="1" ht="63.75" outlineLevel="1">
      <c r="A451" s="169" t="s">
        <v>127</v>
      </c>
      <c r="B451" s="43" t="s">
        <v>1005</v>
      </c>
      <c r="C451" s="169" t="s">
        <v>63</v>
      </c>
      <c r="D451" s="39">
        <v>7</v>
      </c>
      <c r="E451" s="178">
        <v>0</v>
      </c>
      <c r="F451" s="177">
        <v>1</v>
      </c>
      <c r="G451" s="192">
        <f t="shared" si="32"/>
        <v>7</v>
      </c>
      <c r="H451" s="169" t="s">
        <v>1142</v>
      </c>
      <c r="I451" s="193">
        <f t="shared" si="33"/>
        <v>1</v>
      </c>
      <c r="J451" s="193" t="s">
        <v>1144</v>
      </c>
      <c r="K451" s="178">
        <f t="shared" si="35"/>
        <v>7</v>
      </c>
    </row>
    <row r="452" spans="1:12" s="44" customFormat="1" ht="38.25" outlineLevel="1">
      <c r="A452" s="169" t="s">
        <v>128</v>
      </c>
      <c r="B452" s="43" t="s">
        <v>938</v>
      </c>
      <c r="C452" s="169" t="s">
        <v>76</v>
      </c>
      <c r="D452" s="39">
        <v>1.25</v>
      </c>
      <c r="E452" s="178">
        <v>0</v>
      </c>
      <c r="F452" s="177">
        <v>1</v>
      </c>
      <c r="G452" s="192">
        <f t="shared" si="32"/>
        <v>1.25</v>
      </c>
      <c r="H452" s="169" t="s">
        <v>1142</v>
      </c>
      <c r="I452" s="193">
        <f t="shared" si="33"/>
        <v>1</v>
      </c>
      <c r="J452" s="193" t="s">
        <v>1144</v>
      </c>
      <c r="K452" s="178">
        <f t="shared" si="35"/>
        <v>1.25</v>
      </c>
    </row>
    <row r="453" spans="1:12" s="44" customFormat="1" ht="25.5" outlineLevel="1">
      <c r="A453" s="169" t="s">
        <v>347</v>
      </c>
      <c r="B453" s="43" t="s">
        <v>1034</v>
      </c>
      <c r="C453" s="169" t="s">
        <v>63</v>
      </c>
      <c r="D453" s="39">
        <v>10</v>
      </c>
      <c r="E453" s="178">
        <v>0</v>
      </c>
      <c r="F453" s="177">
        <v>1</v>
      </c>
      <c r="G453" s="192">
        <f t="shared" si="32"/>
        <v>10</v>
      </c>
      <c r="H453" s="169" t="s">
        <v>1142</v>
      </c>
      <c r="I453" s="193">
        <f t="shared" si="33"/>
        <v>1</v>
      </c>
      <c r="J453" s="193" t="s">
        <v>1144</v>
      </c>
      <c r="K453" s="178">
        <f t="shared" si="35"/>
        <v>10</v>
      </c>
    </row>
    <row r="454" spans="1:12" s="44" customFormat="1" ht="25.5" outlineLevel="1">
      <c r="A454" s="169" t="s">
        <v>176</v>
      </c>
      <c r="B454" s="43" t="s">
        <v>1035</v>
      </c>
      <c r="C454" s="169" t="s">
        <v>63</v>
      </c>
      <c r="D454" s="39">
        <v>4</v>
      </c>
      <c r="E454" s="178">
        <v>0</v>
      </c>
      <c r="F454" s="177">
        <v>1</v>
      </c>
      <c r="G454" s="192">
        <f t="shared" si="32"/>
        <v>4</v>
      </c>
      <c r="H454" s="169" t="s">
        <v>1142</v>
      </c>
      <c r="I454" s="193">
        <f t="shared" si="33"/>
        <v>1</v>
      </c>
      <c r="J454" s="193" t="s">
        <v>1144</v>
      </c>
      <c r="K454" s="178">
        <f t="shared" si="35"/>
        <v>4</v>
      </c>
    </row>
    <row r="455" spans="1:12" s="44" customFormat="1" ht="25.5" outlineLevel="1">
      <c r="A455" s="169" t="s">
        <v>348</v>
      </c>
      <c r="B455" s="43" t="s">
        <v>1029</v>
      </c>
      <c r="C455" s="169" t="s">
        <v>63</v>
      </c>
      <c r="D455" s="39">
        <v>65.27</v>
      </c>
      <c r="E455" s="178">
        <v>0</v>
      </c>
      <c r="F455" s="177">
        <v>1</v>
      </c>
      <c r="G455" s="192">
        <f t="shared" si="32"/>
        <v>65.27</v>
      </c>
      <c r="H455" s="169" t="s">
        <v>1142</v>
      </c>
      <c r="I455" s="193">
        <f t="shared" si="33"/>
        <v>1</v>
      </c>
      <c r="J455" s="193" t="s">
        <v>1144</v>
      </c>
      <c r="K455" s="178">
        <f t="shared" si="35"/>
        <v>65.27</v>
      </c>
    </row>
    <row r="456" spans="1:12" s="44" customFormat="1" ht="25.5" outlineLevel="1">
      <c r="A456" s="169" t="s">
        <v>197</v>
      </c>
      <c r="B456" s="43" t="s">
        <v>936</v>
      </c>
      <c r="C456" s="169" t="s">
        <v>63</v>
      </c>
      <c r="D456" s="39">
        <v>3</v>
      </c>
      <c r="E456" s="178">
        <v>0</v>
      </c>
      <c r="F456" s="177">
        <v>1</v>
      </c>
      <c r="G456" s="192">
        <f t="shared" si="32"/>
        <v>3</v>
      </c>
      <c r="H456" s="169" t="s">
        <v>1142</v>
      </c>
      <c r="I456" s="193">
        <f t="shared" si="33"/>
        <v>1</v>
      </c>
      <c r="J456" s="193" t="s">
        <v>1144</v>
      </c>
      <c r="K456" s="178">
        <f t="shared" si="35"/>
        <v>3</v>
      </c>
    </row>
    <row r="457" spans="1:12" s="44" customFormat="1" ht="38.25" outlineLevel="1">
      <c r="A457" s="169" t="s">
        <v>198</v>
      </c>
      <c r="B457" s="43" t="s">
        <v>1048</v>
      </c>
      <c r="C457" s="169" t="s">
        <v>63</v>
      </c>
      <c r="D457" s="39">
        <v>2</v>
      </c>
      <c r="E457" s="178">
        <v>0</v>
      </c>
      <c r="F457" s="177">
        <v>1</v>
      </c>
      <c r="G457" s="192">
        <f t="shared" si="32"/>
        <v>2</v>
      </c>
      <c r="H457" s="169" t="s">
        <v>1142</v>
      </c>
      <c r="I457" s="193">
        <f t="shared" si="33"/>
        <v>1</v>
      </c>
      <c r="J457" s="193" t="s">
        <v>1144</v>
      </c>
      <c r="K457" s="178">
        <f t="shared" si="35"/>
        <v>2</v>
      </c>
    </row>
    <row r="458" spans="1:12" s="44" customFormat="1" ht="25.5" outlineLevel="1">
      <c r="A458" s="169" t="s">
        <v>199</v>
      </c>
      <c r="B458" s="43" t="s">
        <v>1045</v>
      </c>
      <c r="C458" s="169" t="s">
        <v>63</v>
      </c>
      <c r="D458" s="39">
        <v>3</v>
      </c>
      <c r="E458" s="178">
        <v>0</v>
      </c>
      <c r="F458" s="177">
        <v>1</v>
      </c>
      <c r="G458" s="192">
        <f t="shared" si="32"/>
        <v>3</v>
      </c>
      <c r="H458" s="169" t="s">
        <v>1142</v>
      </c>
      <c r="I458" s="193">
        <f t="shared" si="33"/>
        <v>1</v>
      </c>
      <c r="J458" s="193" t="s">
        <v>1144</v>
      </c>
      <c r="K458" s="178">
        <f t="shared" si="35"/>
        <v>3</v>
      </c>
    </row>
    <row r="459" spans="1:12" s="44" customFormat="1" ht="25.5" outlineLevel="1">
      <c r="A459" s="169" t="s">
        <v>200</v>
      </c>
      <c r="B459" s="43" t="s">
        <v>1025</v>
      </c>
      <c r="C459" s="169" t="s">
        <v>63</v>
      </c>
      <c r="D459" s="39">
        <v>3</v>
      </c>
      <c r="E459" s="178">
        <v>0</v>
      </c>
      <c r="F459" s="177">
        <v>1</v>
      </c>
      <c r="G459" s="192">
        <f t="shared" si="32"/>
        <v>3</v>
      </c>
      <c r="H459" s="169" t="s">
        <v>1142</v>
      </c>
      <c r="I459" s="193">
        <f t="shared" si="33"/>
        <v>1</v>
      </c>
      <c r="J459" s="193" t="s">
        <v>1144</v>
      </c>
      <c r="K459" s="178">
        <f t="shared" si="35"/>
        <v>3</v>
      </c>
    </row>
    <row r="460" spans="1:12" s="44" customFormat="1" ht="51" outlineLevel="1">
      <c r="A460" s="169" t="s">
        <v>349</v>
      </c>
      <c r="B460" s="43" t="s">
        <v>1026</v>
      </c>
      <c r="C460" s="169" t="s">
        <v>63</v>
      </c>
      <c r="D460" s="39">
        <v>6</v>
      </c>
      <c r="E460" s="178">
        <v>0</v>
      </c>
      <c r="F460" s="177">
        <v>1</v>
      </c>
      <c r="G460" s="192">
        <f t="shared" ref="G460:G522" si="36">D460</f>
        <v>6</v>
      </c>
      <c r="H460" s="169" t="s">
        <v>1142</v>
      </c>
      <c r="I460" s="193">
        <f t="shared" ref="I460:I522" si="37">F460</f>
        <v>1</v>
      </c>
      <c r="J460" s="193" t="s">
        <v>1144</v>
      </c>
      <c r="K460" s="178">
        <f t="shared" si="35"/>
        <v>6</v>
      </c>
    </row>
    <row r="461" spans="1:12" s="44" customFormat="1" ht="38.25" outlineLevel="1">
      <c r="A461" s="169" t="s">
        <v>350</v>
      </c>
      <c r="B461" s="43" t="s">
        <v>1036</v>
      </c>
      <c r="C461" s="169" t="s">
        <v>63</v>
      </c>
      <c r="D461" s="39">
        <v>3</v>
      </c>
      <c r="E461" s="178">
        <v>0</v>
      </c>
      <c r="F461" s="177">
        <v>1</v>
      </c>
      <c r="G461" s="192">
        <f t="shared" si="36"/>
        <v>3</v>
      </c>
      <c r="H461" s="169" t="s">
        <v>1142</v>
      </c>
      <c r="I461" s="193">
        <f t="shared" si="37"/>
        <v>1</v>
      </c>
      <c r="J461" s="193" t="s">
        <v>1144</v>
      </c>
      <c r="K461" s="178">
        <f t="shared" si="35"/>
        <v>3</v>
      </c>
    </row>
    <row r="462" spans="1:12" s="44" customFormat="1" ht="25.5" outlineLevel="1">
      <c r="A462" s="169" t="s">
        <v>351</v>
      </c>
      <c r="B462" s="43" t="s">
        <v>1027</v>
      </c>
      <c r="C462" s="169" t="s">
        <v>63</v>
      </c>
      <c r="D462" s="39">
        <v>3</v>
      </c>
      <c r="E462" s="178">
        <v>0</v>
      </c>
      <c r="F462" s="177">
        <v>1</v>
      </c>
      <c r="G462" s="192">
        <f t="shared" si="36"/>
        <v>3</v>
      </c>
      <c r="H462" s="169" t="s">
        <v>1142</v>
      </c>
      <c r="I462" s="193">
        <f t="shared" si="37"/>
        <v>1</v>
      </c>
      <c r="J462" s="193" t="s">
        <v>1144</v>
      </c>
      <c r="K462" s="178">
        <f t="shared" si="35"/>
        <v>3</v>
      </c>
    </row>
    <row r="463" spans="1:12" s="44" customFormat="1" ht="25.5" outlineLevel="1">
      <c r="A463" s="169" t="s">
        <v>352</v>
      </c>
      <c r="B463" s="43" t="s">
        <v>1004</v>
      </c>
      <c r="C463" s="169" t="s">
        <v>63</v>
      </c>
      <c r="D463" s="39">
        <v>3</v>
      </c>
      <c r="E463" s="178">
        <v>0</v>
      </c>
      <c r="F463" s="177">
        <v>1</v>
      </c>
      <c r="G463" s="192">
        <f t="shared" si="36"/>
        <v>3</v>
      </c>
      <c r="H463" s="169" t="s">
        <v>1142</v>
      </c>
      <c r="I463" s="193">
        <f t="shared" si="37"/>
        <v>1</v>
      </c>
      <c r="J463" s="193" t="s">
        <v>1144</v>
      </c>
      <c r="K463" s="178">
        <f t="shared" si="35"/>
        <v>3</v>
      </c>
      <c r="L463" s="1"/>
    </row>
    <row r="464" spans="1:12" s="44" customFormat="1" ht="25.5" outlineLevel="1">
      <c r="A464" s="169" t="s">
        <v>353</v>
      </c>
      <c r="B464" s="43" t="s">
        <v>1037</v>
      </c>
      <c r="C464" s="169" t="s">
        <v>63</v>
      </c>
      <c r="D464" s="39">
        <v>3</v>
      </c>
      <c r="E464" s="178">
        <v>0</v>
      </c>
      <c r="F464" s="177">
        <v>1</v>
      </c>
      <c r="G464" s="192">
        <f t="shared" si="36"/>
        <v>3</v>
      </c>
      <c r="H464" s="169" t="s">
        <v>1142</v>
      </c>
      <c r="I464" s="193">
        <f t="shared" si="37"/>
        <v>1</v>
      </c>
      <c r="J464" s="193" t="s">
        <v>1144</v>
      </c>
      <c r="K464" s="178">
        <f t="shared" si="35"/>
        <v>3</v>
      </c>
      <c r="L464" s="1"/>
    </row>
    <row r="465" spans="1:12" s="44" customFormat="1" ht="38.25" outlineLevel="1">
      <c r="A465" s="169" t="s">
        <v>354</v>
      </c>
      <c r="B465" s="43" t="s">
        <v>1003</v>
      </c>
      <c r="C465" s="169" t="s">
        <v>63</v>
      </c>
      <c r="D465" s="39">
        <v>1</v>
      </c>
      <c r="E465" s="178">
        <v>0</v>
      </c>
      <c r="F465" s="177">
        <v>1</v>
      </c>
      <c r="G465" s="192">
        <f t="shared" si="36"/>
        <v>1</v>
      </c>
      <c r="H465" s="169" t="s">
        <v>1142</v>
      </c>
      <c r="I465" s="193">
        <f t="shared" si="37"/>
        <v>1</v>
      </c>
      <c r="J465" s="193" t="s">
        <v>1144</v>
      </c>
      <c r="K465" s="178">
        <f t="shared" si="35"/>
        <v>1</v>
      </c>
      <c r="L465" s="1"/>
    </row>
    <row r="466" spans="1:12" s="44" customFormat="1" outlineLevel="1">
      <c r="A466" s="169" t="s">
        <v>355</v>
      </c>
      <c r="B466" s="43" t="s">
        <v>870</v>
      </c>
      <c r="C466" s="169" t="s">
        <v>63</v>
      </c>
      <c r="D466" s="39">
        <v>5</v>
      </c>
      <c r="E466" s="178">
        <v>0</v>
      </c>
      <c r="F466" s="177">
        <v>1</v>
      </c>
      <c r="G466" s="192">
        <f t="shared" si="36"/>
        <v>5</v>
      </c>
      <c r="H466" s="169" t="s">
        <v>1142</v>
      </c>
      <c r="I466" s="193">
        <f t="shared" si="37"/>
        <v>1</v>
      </c>
      <c r="J466" s="193" t="s">
        <v>1144</v>
      </c>
      <c r="K466" s="178">
        <f t="shared" si="35"/>
        <v>5</v>
      </c>
    </row>
    <row r="467" spans="1:12" s="44" customFormat="1" outlineLevel="1">
      <c r="A467" s="169" t="s">
        <v>356</v>
      </c>
      <c r="B467" s="43" t="s">
        <v>323</v>
      </c>
      <c r="C467" s="169" t="s">
        <v>63</v>
      </c>
      <c r="D467" s="39">
        <v>2</v>
      </c>
      <c r="E467" s="178">
        <v>0</v>
      </c>
      <c r="F467" s="177">
        <v>1</v>
      </c>
      <c r="G467" s="192">
        <f t="shared" si="36"/>
        <v>2</v>
      </c>
      <c r="H467" s="169" t="s">
        <v>1142</v>
      </c>
      <c r="I467" s="193">
        <f t="shared" si="37"/>
        <v>1</v>
      </c>
      <c r="J467" s="193" t="s">
        <v>1144</v>
      </c>
      <c r="K467" s="178">
        <f t="shared" si="35"/>
        <v>2</v>
      </c>
    </row>
    <row r="468" spans="1:12" s="44" customFormat="1" ht="38.25" outlineLevel="1">
      <c r="A468" s="169" t="s">
        <v>357</v>
      </c>
      <c r="B468" s="43" t="s">
        <v>871</v>
      </c>
      <c r="C468" s="169" t="s">
        <v>63</v>
      </c>
      <c r="D468" s="39">
        <v>4</v>
      </c>
      <c r="E468" s="178">
        <v>0</v>
      </c>
      <c r="F468" s="177">
        <v>1</v>
      </c>
      <c r="G468" s="192">
        <f t="shared" si="36"/>
        <v>4</v>
      </c>
      <c r="H468" s="169" t="s">
        <v>1142</v>
      </c>
      <c r="I468" s="193">
        <f t="shared" si="37"/>
        <v>1</v>
      </c>
      <c r="J468" s="193" t="s">
        <v>1144</v>
      </c>
      <c r="K468" s="178">
        <f t="shared" si="35"/>
        <v>4</v>
      </c>
    </row>
    <row r="469" spans="1:12" s="44" customFormat="1" ht="38.25" outlineLevel="1">
      <c r="A469" s="169" t="s">
        <v>358</v>
      </c>
      <c r="B469" s="43" t="s">
        <v>939</v>
      </c>
      <c r="C469" s="169" t="s">
        <v>63</v>
      </c>
      <c r="D469" s="39">
        <v>40</v>
      </c>
      <c r="E469" s="178">
        <v>0</v>
      </c>
      <c r="F469" s="177">
        <v>1</v>
      </c>
      <c r="G469" s="192">
        <f t="shared" si="36"/>
        <v>40</v>
      </c>
      <c r="H469" s="169" t="s">
        <v>1142</v>
      </c>
      <c r="I469" s="193">
        <f t="shared" si="37"/>
        <v>1</v>
      </c>
      <c r="J469" s="193" t="s">
        <v>1144</v>
      </c>
      <c r="K469" s="178">
        <f t="shared" si="35"/>
        <v>40</v>
      </c>
    </row>
    <row r="470" spans="1:12" s="44" customFormat="1" ht="51" outlineLevel="1">
      <c r="A470" s="169" t="s">
        <v>359</v>
      </c>
      <c r="B470" s="43" t="s">
        <v>1002</v>
      </c>
      <c r="C470" s="169" t="s">
        <v>68</v>
      </c>
      <c r="D470" s="39">
        <v>8</v>
      </c>
      <c r="E470" s="178">
        <v>0</v>
      </c>
      <c r="F470" s="177">
        <v>1</v>
      </c>
      <c r="G470" s="192">
        <f t="shared" si="36"/>
        <v>8</v>
      </c>
      <c r="H470" s="169" t="s">
        <v>1142</v>
      </c>
      <c r="I470" s="193">
        <f t="shared" si="37"/>
        <v>1</v>
      </c>
      <c r="J470" s="193" t="s">
        <v>1144</v>
      </c>
      <c r="K470" s="178">
        <f t="shared" si="35"/>
        <v>8</v>
      </c>
    </row>
    <row r="471" spans="1:12" s="44" customFormat="1" ht="51" outlineLevel="1">
      <c r="A471" s="169" t="s">
        <v>360</v>
      </c>
      <c r="B471" s="43" t="s">
        <v>1001</v>
      </c>
      <c r="C471" s="169" t="s">
        <v>68</v>
      </c>
      <c r="D471" s="39">
        <v>3</v>
      </c>
      <c r="E471" s="178">
        <v>0</v>
      </c>
      <c r="F471" s="177">
        <v>1</v>
      </c>
      <c r="G471" s="192">
        <f t="shared" si="36"/>
        <v>3</v>
      </c>
      <c r="H471" s="169" t="s">
        <v>1142</v>
      </c>
      <c r="I471" s="193">
        <f t="shared" si="37"/>
        <v>1</v>
      </c>
      <c r="J471" s="193" t="s">
        <v>1144</v>
      </c>
      <c r="K471" s="178">
        <f t="shared" si="35"/>
        <v>3</v>
      </c>
    </row>
    <row r="472" spans="1:12" s="44" customFormat="1" ht="38.25" outlineLevel="1">
      <c r="A472" s="169" t="s">
        <v>361</v>
      </c>
      <c r="B472" s="43" t="s">
        <v>940</v>
      </c>
      <c r="C472" s="169" t="s">
        <v>63</v>
      </c>
      <c r="D472" s="39">
        <v>2</v>
      </c>
      <c r="E472" s="178">
        <v>0</v>
      </c>
      <c r="F472" s="177">
        <v>1</v>
      </c>
      <c r="G472" s="192">
        <f t="shared" si="36"/>
        <v>2</v>
      </c>
      <c r="H472" s="169" t="s">
        <v>1142</v>
      </c>
      <c r="I472" s="193">
        <f t="shared" si="37"/>
        <v>1</v>
      </c>
      <c r="J472" s="193" t="s">
        <v>1144</v>
      </c>
      <c r="K472" s="178">
        <f t="shared" si="35"/>
        <v>2</v>
      </c>
    </row>
    <row r="473" spans="1:12" s="44" customFormat="1" ht="63.75" outlineLevel="1">
      <c r="A473" s="169" t="s">
        <v>362</v>
      </c>
      <c r="B473" s="43" t="s">
        <v>941</v>
      </c>
      <c r="C473" s="169" t="s">
        <v>63</v>
      </c>
      <c r="D473" s="39">
        <v>2</v>
      </c>
      <c r="E473" s="178">
        <v>0</v>
      </c>
      <c r="F473" s="177">
        <v>1</v>
      </c>
      <c r="G473" s="192">
        <f t="shared" si="36"/>
        <v>2</v>
      </c>
      <c r="H473" s="169" t="s">
        <v>1142</v>
      </c>
      <c r="I473" s="193">
        <f t="shared" si="37"/>
        <v>1</v>
      </c>
      <c r="J473" s="193" t="s">
        <v>1144</v>
      </c>
      <c r="K473" s="178">
        <f t="shared" si="35"/>
        <v>2</v>
      </c>
    </row>
    <row r="474" spans="1:12" s="44" customFormat="1" ht="51" outlineLevel="1">
      <c r="A474" s="169" t="s">
        <v>363</v>
      </c>
      <c r="B474" s="43" t="s">
        <v>1049</v>
      </c>
      <c r="C474" s="169" t="s">
        <v>63</v>
      </c>
      <c r="D474" s="39">
        <v>14</v>
      </c>
      <c r="E474" s="178">
        <v>0</v>
      </c>
      <c r="F474" s="177">
        <v>1</v>
      </c>
      <c r="G474" s="192">
        <f t="shared" si="36"/>
        <v>14</v>
      </c>
      <c r="H474" s="169" t="s">
        <v>1142</v>
      </c>
      <c r="I474" s="193">
        <f t="shared" si="37"/>
        <v>1</v>
      </c>
      <c r="J474" s="193" t="s">
        <v>1144</v>
      </c>
      <c r="K474" s="178">
        <f t="shared" si="35"/>
        <v>14</v>
      </c>
    </row>
    <row r="475" spans="1:12" s="44" customFormat="1" ht="51" outlineLevel="1">
      <c r="A475" s="169" t="s">
        <v>364</v>
      </c>
      <c r="B475" s="43" t="s">
        <v>1050</v>
      </c>
      <c r="C475" s="169" t="s">
        <v>63</v>
      </c>
      <c r="D475" s="39">
        <v>3</v>
      </c>
      <c r="E475" s="178">
        <v>0</v>
      </c>
      <c r="F475" s="177">
        <v>1</v>
      </c>
      <c r="G475" s="192">
        <f t="shared" si="36"/>
        <v>3</v>
      </c>
      <c r="H475" s="169" t="s">
        <v>1142</v>
      </c>
      <c r="I475" s="193">
        <f t="shared" si="37"/>
        <v>1</v>
      </c>
      <c r="J475" s="193" t="s">
        <v>1144</v>
      </c>
      <c r="K475" s="178">
        <f t="shared" si="35"/>
        <v>3</v>
      </c>
    </row>
    <row r="476" spans="1:12" s="44" customFormat="1" ht="63.75" outlineLevel="1">
      <c r="A476" s="169" t="s">
        <v>596</v>
      </c>
      <c r="B476" s="43" t="s">
        <v>1051</v>
      </c>
      <c r="C476" s="169" t="s">
        <v>63</v>
      </c>
      <c r="D476" s="39">
        <v>8</v>
      </c>
      <c r="E476" s="178">
        <v>0</v>
      </c>
      <c r="F476" s="177">
        <v>1</v>
      </c>
      <c r="G476" s="192">
        <f t="shared" si="36"/>
        <v>8</v>
      </c>
      <c r="H476" s="169" t="s">
        <v>1142</v>
      </c>
      <c r="I476" s="193">
        <f t="shared" si="37"/>
        <v>1</v>
      </c>
      <c r="J476" s="193" t="s">
        <v>1144</v>
      </c>
      <c r="K476" s="178">
        <f t="shared" si="35"/>
        <v>8</v>
      </c>
    </row>
    <row r="477" spans="1:12" outlineLevel="1">
      <c r="A477" s="12"/>
      <c r="B477" s="12"/>
      <c r="C477" s="12"/>
      <c r="D477" s="160"/>
      <c r="E477" s="178"/>
      <c r="F477" s="177"/>
      <c r="G477" s="192"/>
      <c r="H477" s="169"/>
      <c r="I477" s="193"/>
      <c r="J477" s="193"/>
      <c r="K477" s="178"/>
      <c r="L477" s="44"/>
    </row>
    <row r="478" spans="1:12">
      <c r="A478" s="169"/>
      <c r="B478" s="43"/>
      <c r="C478" s="169"/>
      <c r="D478" s="49"/>
      <c r="E478" s="178"/>
      <c r="F478" s="177"/>
      <c r="G478" s="192"/>
      <c r="H478" s="169"/>
      <c r="I478" s="193"/>
      <c r="J478" s="193"/>
      <c r="K478" s="178"/>
      <c r="L478" s="44"/>
    </row>
    <row r="479" spans="1:12" collapsed="1">
      <c r="A479" s="170">
        <v>18</v>
      </c>
      <c r="B479" s="157" t="s">
        <v>394</v>
      </c>
      <c r="C479" s="15"/>
      <c r="D479" s="50"/>
      <c r="E479" s="178"/>
      <c r="F479" s="177"/>
      <c r="G479" s="192"/>
      <c r="H479" s="169"/>
      <c r="I479" s="193"/>
      <c r="J479" s="193"/>
      <c r="K479" s="178"/>
      <c r="L479" s="44"/>
    </row>
    <row r="480" spans="1:12" s="44" customFormat="1" outlineLevel="1">
      <c r="A480" s="40" t="s">
        <v>177</v>
      </c>
      <c r="B480" s="22" t="s">
        <v>27</v>
      </c>
      <c r="C480" s="21"/>
      <c r="D480" s="39"/>
      <c r="E480" s="178"/>
      <c r="F480" s="177"/>
      <c r="G480" s="192"/>
      <c r="H480" s="169"/>
      <c r="I480" s="193"/>
      <c r="J480" s="193"/>
      <c r="K480" s="178"/>
    </row>
    <row r="481" spans="1:11" s="44" customFormat="1" ht="102" outlineLevel="1">
      <c r="A481" s="24" t="s">
        <v>502</v>
      </c>
      <c r="B481" s="43" t="s">
        <v>1114</v>
      </c>
      <c r="C481" s="169" t="s">
        <v>63</v>
      </c>
      <c r="D481" s="39">
        <v>3</v>
      </c>
      <c r="E481" s="178">
        <v>0</v>
      </c>
      <c r="F481" s="177">
        <v>1</v>
      </c>
      <c r="G481" s="192">
        <f t="shared" si="36"/>
        <v>3</v>
      </c>
      <c r="H481" s="169" t="s">
        <v>1142</v>
      </c>
      <c r="I481" s="193">
        <f t="shared" si="37"/>
        <v>1</v>
      </c>
      <c r="J481" s="193" t="s">
        <v>1144</v>
      </c>
      <c r="K481" s="178">
        <f>I481*G481</f>
        <v>3</v>
      </c>
    </row>
    <row r="482" spans="1:11" s="44" customFormat="1" ht="102" outlineLevel="1">
      <c r="A482" s="24" t="s">
        <v>503</v>
      </c>
      <c r="B482" s="43" t="s">
        <v>997</v>
      </c>
      <c r="C482" s="20" t="s">
        <v>63</v>
      </c>
      <c r="D482" s="39">
        <v>1</v>
      </c>
      <c r="E482" s="178">
        <v>0</v>
      </c>
      <c r="F482" s="177">
        <v>1</v>
      </c>
      <c r="G482" s="192">
        <f t="shared" si="36"/>
        <v>1</v>
      </c>
      <c r="H482" s="169" t="s">
        <v>1142</v>
      </c>
      <c r="I482" s="193">
        <f t="shared" si="37"/>
        <v>1</v>
      </c>
      <c r="J482" s="193" t="s">
        <v>1144</v>
      </c>
      <c r="K482" s="178">
        <f>I482*G482</f>
        <v>1</v>
      </c>
    </row>
    <row r="483" spans="1:11" s="44" customFormat="1" ht="102" outlineLevel="1">
      <c r="A483" s="24" t="s">
        <v>504</v>
      </c>
      <c r="B483" s="43" t="s">
        <v>998</v>
      </c>
      <c r="C483" s="20" t="s">
        <v>63</v>
      </c>
      <c r="D483" s="39">
        <v>3</v>
      </c>
      <c r="E483" s="178">
        <v>0</v>
      </c>
      <c r="F483" s="177">
        <v>1</v>
      </c>
      <c r="G483" s="192">
        <f t="shared" si="36"/>
        <v>3</v>
      </c>
      <c r="H483" s="169" t="s">
        <v>1142</v>
      </c>
      <c r="I483" s="193">
        <f t="shared" si="37"/>
        <v>1</v>
      </c>
      <c r="J483" s="193" t="s">
        <v>1144</v>
      </c>
      <c r="K483" s="178">
        <f>I483*G483</f>
        <v>3</v>
      </c>
    </row>
    <row r="484" spans="1:11" s="44" customFormat="1" ht="102" outlineLevel="1">
      <c r="A484" s="24" t="s">
        <v>505</v>
      </c>
      <c r="B484" s="43" t="s">
        <v>999</v>
      </c>
      <c r="C484" s="20" t="s">
        <v>63</v>
      </c>
      <c r="D484" s="39">
        <v>2</v>
      </c>
      <c r="E484" s="178">
        <v>0</v>
      </c>
      <c r="F484" s="177">
        <v>1</v>
      </c>
      <c r="G484" s="192">
        <f t="shared" si="36"/>
        <v>2</v>
      </c>
      <c r="H484" s="169" t="s">
        <v>1142</v>
      </c>
      <c r="I484" s="193">
        <f t="shared" si="37"/>
        <v>1</v>
      </c>
      <c r="J484" s="193" t="s">
        <v>1144</v>
      </c>
      <c r="K484" s="178">
        <f>I484*G484</f>
        <v>2</v>
      </c>
    </row>
    <row r="485" spans="1:11" s="44" customFormat="1" ht="51" outlineLevel="1">
      <c r="A485" s="24" t="s">
        <v>506</v>
      </c>
      <c r="B485" s="43" t="s">
        <v>1000</v>
      </c>
      <c r="C485" s="20" t="s">
        <v>63</v>
      </c>
      <c r="D485" s="39">
        <v>1</v>
      </c>
      <c r="E485" s="178">
        <v>0</v>
      </c>
      <c r="F485" s="177">
        <v>1</v>
      </c>
      <c r="G485" s="192">
        <f t="shared" si="36"/>
        <v>1</v>
      </c>
      <c r="H485" s="169" t="s">
        <v>1142</v>
      </c>
      <c r="I485" s="193">
        <f t="shared" si="37"/>
        <v>1</v>
      </c>
      <c r="J485" s="193" t="s">
        <v>1144</v>
      </c>
      <c r="K485" s="178">
        <f>I485*G485</f>
        <v>1</v>
      </c>
    </row>
    <row r="486" spans="1:11" s="44" customFormat="1" outlineLevel="1">
      <c r="A486" s="40" t="s">
        <v>178</v>
      </c>
      <c r="B486" s="41" t="s">
        <v>194</v>
      </c>
      <c r="C486" s="20"/>
      <c r="D486" s="39"/>
      <c r="E486" s="178"/>
      <c r="F486" s="177"/>
      <c r="G486" s="192"/>
      <c r="H486" s="169"/>
      <c r="I486" s="193"/>
      <c r="J486" s="193"/>
      <c r="K486" s="178"/>
    </row>
    <row r="487" spans="1:11" s="44" customFormat="1" ht="51" outlineLevel="1">
      <c r="A487" s="24" t="s">
        <v>507</v>
      </c>
      <c r="B487" s="25" t="s">
        <v>994</v>
      </c>
      <c r="C487" s="20" t="s">
        <v>63</v>
      </c>
      <c r="D487" s="39">
        <v>22</v>
      </c>
      <c r="E487" s="178">
        <v>0</v>
      </c>
      <c r="F487" s="177">
        <v>1</v>
      </c>
      <c r="G487" s="192">
        <f t="shared" si="36"/>
        <v>22</v>
      </c>
      <c r="H487" s="169" t="s">
        <v>1142</v>
      </c>
      <c r="I487" s="193">
        <f t="shared" si="37"/>
        <v>1</v>
      </c>
      <c r="J487" s="193" t="s">
        <v>1144</v>
      </c>
      <c r="K487" s="178">
        <f t="shared" ref="K487:K504" si="38">I487*G487</f>
        <v>22</v>
      </c>
    </row>
    <row r="488" spans="1:11" s="44" customFormat="1" ht="51" outlineLevel="1">
      <c r="A488" s="24" t="s">
        <v>508</v>
      </c>
      <c r="B488" s="25" t="s">
        <v>995</v>
      </c>
      <c r="C488" s="20" t="s">
        <v>63</v>
      </c>
      <c r="D488" s="39">
        <v>7</v>
      </c>
      <c r="E488" s="178">
        <v>0</v>
      </c>
      <c r="F488" s="177">
        <v>1</v>
      </c>
      <c r="G488" s="192">
        <f t="shared" si="36"/>
        <v>7</v>
      </c>
      <c r="H488" s="169" t="s">
        <v>1142</v>
      </c>
      <c r="I488" s="193">
        <f t="shared" si="37"/>
        <v>1</v>
      </c>
      <c r="J488" s="193" t="s">
        <v>1144</v>
      </c>
      <c r="K488" s="178">
        <f t="shared" si="38"/>
        <v>7</v>
      </c>
    </row>
    <row r="489" spans="1:11" s="44" customFormat="1" ht="51" outlineLevel="1">
      <c r="A489" s="24" t="s">
        <v>509</v>
      </c>
      <c r="B489" s="25" t="s">
        <v>996</v>
      </c>
      <c r="C489" s="20" t="s">
        <v>63</v>
      </c>
      <c r="D489" s="39">
        <v>19</v>
      </c>
      <c r="E489" s="178">
        <v>0</v>
      </c>
      <c r="F489" s="177">
        <v>1</v>
      </c>
      <c r="G489" s="192">
        <f t="shared" si="36"/>
        <v>19</v>
      </c>
      <c r="H489" s="169" t="s">
        <v>1142</v>
      </c>
      <c r="I489" s="193">
        <f t="shared" si="37"/>
        <v>1</v>
      </c>
      <c r="J489" s="193" t="s">
        <v>1144</v>
      </c>
      <c r="K489" s="178">
        <f t="shared" si="38"/>
        <v>19</v>
      </c>
    </row>
    <row r="490" spans="1:11" s="44" customFormat="1" ht="51" outlineLevel="1">
      <c r="A490" s="24" t="s">
        <v>510</v>
      </c>
      <c r="B490" s="43" t="s">
        <v>859</v>
      </c>
      <c r="C490" s="169" t="s">
        <v>63</v>
      </c>
      <c r="D490" s="39">
        <v>26</v>
      </c>
      <c r="E490" s="178">
        <v>0</v>
      </c>
      <c r="F490" s="177">
        <v>1</v>
      </c>
      <c r="G490" s="192">
        <f t="shared" si="36"/>
        <v>26</v>
      </c>
      <c r="H490" s="169" t="s">
        <v>1142</v>
      </c>
      <c r="I490" s="193">
        <f t="shared" si="37"/>
        <v>1</v>
      </c>
      <c r="J490" s="193" t="s">
        <v>1144</v>
      </c>
      <c r="K490" s="178">
        <f t="shared" si="38"/>
        <v>26</v>
      </c>
    </row>
    <row r="491" spans="1:11" s="44" customFormat="1" ht="38.25" outlineLevel="1">
      <c r="A491" s="24" t="s">
        <v>511</v>
      </c>
      <c r="B491" s="43" t="s">
        <v>942</v>
      </c>
      <c r="C491" s="169" t="s">
        <v>63</v>
      </c>
      <c r="D491" s="39">
        <v>10</v>
      </c>
      <c r="E491" s="178">
        <v>0</v>
      </c>
      <c r="F491" s="177">
        <v>1</v>
      </c>
      <c r="G491" s="192">
        <f t="shared" si="36"/>
        <v>10</v>
      </c>
      <c r="H491" s="169" t="s">
        <v>1142</v>
      </c>
      <c r="I491" s="193">
        <f t="shared" si="37"/>
        <v>1</v>
      </c>
      <c r="J491" s="193" t="s">
        <v>1144</v>
      </c>
      <c r="K491" s="178">
        <f t="shared" si="38"/>
        <v>10</v>
      </c>
    </row>
    <row r="492" spans="1:11" s="44" customFormat="1" ht="51" outlineLevel="1">
      <c r="A492" s="24" t="s">
        <v>512</v>
      </c>
      <c r="B492" s="25" t="s">
        <v>858</v>
      </c>
      <c r="C492" s="20" t="s">
        <v>63</v>
      </c>
      <c r="D492" s="39">
        <v>1</v>
      </c>
      <c r="E492" s="178">
        <v>0</v>
      </c>
      <c r="F492" s="177">
        <v>1</v>
      </c>
      <c r="G492" s="192">
        <f t="shared" si="36"/>
        <v>1</v>
      </c>
      <c r="H492" s="169" t="s">
        <v>1142</v>
      </c>
      <c r="I492" s="193">
        <f t="shared" si="37"/>
        <v>1</v>
      </c>
      <c r="J492" s="193" t="s">
        <v>1144</v>
      </c>
      <c r="K492" s="178">
        <f t="shared" si="38"/>
        <v>1</v>
      </c>
    </row>
    <row r="493" spans="1:11" s="44" customFormat="1" ht="51" outlineLevel="1">
      <c r="A493" s="24" t="s">
        <v>513</v>
      </c>
      <c r="B493" s="25" t="s">
        <v>857</v>
      </c>
      <c r="C493" s="20" t="s">
        <v>63</v>
      </c>
      <c r="D493" s="39">
        <v>1</v>
      </c>
      <c r="E493" s="178">
        <v>0</v>
      </c>
      <c r="F493" s="177">
        <v>1</v>
      </c>
      <c r="G493" s="192">
        <f t="shared" si="36"/>
        <v>1</v>
      </c>
      <c r="H493" s="169" t="s">
        <v>1142</v>
      </c>
      <c r="I493" s="193">
        <f t="shared" si="37"/>
        <v>1</v>
      </c>
      <c r="J493" s="193" t="s">
        <v>1144</v>
      </c>
      <c r="K493" s="178">
        <f t="shared" si="38"/>
        <v>1</v>
      </c>
    </row>
    <row r="494" spans="1:11" s="44" customFormat="1" ht="51" outlineLevel="1">
      <c r="A494" s="24" t="s">
        <v>696</v>
      </c>
      <c r="B494" s="25" t="s">
        <v>856</v>
      </c>
      <c r="C494" s="20" t="s">
        <v>63</v>
      </c>
      <c r="D494" s="39">
        <v>4</v>
      </c>
      <c r="E494" s="178">
        <v>0</v>
      </c>
      <c r="F494" s="177">
        <v>1</v>
      </c>
      <c r="G494" s="192">
        <f t="shared" si="36"/>
        <v>4</v>
      </c>
      <c r="H494" s="169" t="s">
        <v>1142</v>
      </c>
      <c r="I494" s="193">
        <f t="shared" si="37"/>
        <v>1</v>
      </c>
      <c r="J494" s="193" t="s">
        <v>1144</v>
      </c>
      <c r="K494" s="178">
        <f t="shared" si="38"/>
        <v>4</v>
      </c>
    </row>
    <row r="495" spans="1:11" s="44" customFormat="1" ht="51" outlineLevel="1">
      <c r="A495" s="24" t="s">
        <v>697</v>
      </c>
      <c r="B495" s="25" t="s">
        <v>852</v>
      </c>
      <c r="C495" s="20" t="s">
        <v>63</v>
      </c>
      <c r="D495" s="39">
        <v>2</v>
      </c>
      <c r="E495" s="178">
        <v>0</v>
      </c>
      <c r="F495" s="177">
        <v>1</v>
      </c>
      <c r="G495" s="192">
        <f t="shared" si="36"/>
        <v>2</v>
      </c>
      <c r="H495" s="169" t="s">
        <v>1142</v>
      </c>
      <c r="I495" s="193">
        <f t="shared" si="37"/>
        <v>1</v>
      </c>
      <c r="J495" s="193" t="s">
        <v>1144</v>
      </c>
      <c r="K495" s="178">
        <f t="shared" si="38"/>
        <v>2</v>
      </c>
    </row>
    <row r="496" spans="1:11" s="44" customFormat="1" ht="51" outlineLevel="1">
      <c r="A496" s="24" t="s">
        <v>698</v>
      </c>
      <c r="B496" s="25" t="s">
        <v>855</v>
      </c>
      <c r="C496" s="20" t="s">
        <v>63</v>
      </c>
      <c r="D496" s="39">
        <v>8</v>
      </c>
      <c r="E496" s="178">
        <v>0</v>
      </c>
      <c r="F496" s="177">
        <v>1</v>
      </c>
      <c r="G496" s="192">
        <f t="shared" si="36"/>
        <v>8</v>
      </c>
      <c r="H496" s="169" t="s">
        <v>1142</v>
      </c>
      <c r="I496" s="193">
        <f t="shared" si="37"/>
        <v>1</v>
      </c>
      <c r="J496" s="193" t="s">
        <v>1144</v>
      </c>
      <c r="K496" s="178">
        <f t="shared" si="38"/>
        <v>8</v>
      </c>
    </row>
    <row r="497" spans="1:12" s="44" customFormat="1" ht="38.25" outlineLevel="1">
      <c r="A497" s="24" t="s">
        <v>699</v>
      </c>
      <c r="B497" s="43" t="s">
        <v>854</v>
      </c>
      <c r="C497" s="20" t="s">
        <v>63</v>
      </c>
      <c r="D497" s="39">
        <v>1</v>
      </c>
      <c r="E497" s="178">
        <v>0</v>
      </c>
      <c r="F497" s="177">
        <v>1</v>
      </c>
      <c r="G497" s="192">
        <f t="shared" si="36"/>
        <v>1</v>
      </c>
      <c r="H497" s="169" t="s">
        <v>1142</v>
      </c>
      <c r="I497" s="193">
        <f t="shared" si="37"/>
        <v>1</v>
      </c>
      <c r="J497" s="193" t="s">
        <v>1144</v>
      </c>
      <c r="K497" s="178">
        <f t="shared" si="38"/>
        <v>1</v>
      </c>
    </row>
    <row r="498" spans="1:12" s="44" customFormat="1" ht="38.25" outlineLevel="1">
      <c r="A498" s="24" t="s">
        <v>700</v>
      </c>
      <c r="B498" s="43" t="s">
        <v>853</v>
      </c>
      <c r="C498" s="20" t="s">
        <v>63</v>
      </c>
      <c r="D498" s="39">
        <v>1</v>
      </c>
      <c r="E498" s="178">
        <v>0</v>
      </c>
      <c r="F498" s="177">
        <v>1</v>
      </c>
      <c r="G498" s="192">
        <f t="shared" si="36"/>
        <v>1</v>
      </c>
      <c r="H498" s="169" t="s">
        <v>1142</v>
      </c>
      <c r="I498" s="193">
        <f t="shared" si="37"/>
        <v>1</v>
      </c>
      <c r="J498" s="193" t="s">
        <v>1144</v>
      </c>
      <c r="K498" s="178">
        <f t="shared" si="38"/>
        <v>1</v>
      </c>
    </row>
    <row r="499" spans="1:12" s="44" customFormat="1" outlineLevel="1">
      <c r="A499" s="24" t="s">
        <v>701</v>
      </c>
      <c r="B499" s="43" t="s">
        <v>1023</v>
      </c>
      <c r="C499" s="169" t="s">
        <v>63</v>
      </c>
      <c r="D499" s="39">
        <v>3</v>
      </c>
      <c r="E499" s="178">
        <v>0</v>
      </c>
      <c r="F499" s="177">
        <v>1</v>
      </c>
      <c r="G499" s="192">
        <f t="shared" si="36"/>
        <v>3</v>
      </c>
      <c r="H499" s="169" t="s">
        <v>1142</v>
      </c>
      <c r="I499" s="193">
        <f t="shared" si="37"/>
        <v>1</v>
      </c>
      <c r="J499" s="193" t="s">
        <v>1144</v>
      </c>
      <c r="K499" s="178">
        <f t="shared" si="38"/>
        <v>3</v>
      </c>
      <c r="L499" s="1"/>
    </row>
    <row r="500" spans="1:12" s="44" customFormat="1" ht="25.5" outlineLevel="1">
      <c r="A500" s="24" t="s">
        <v>702</v>
      </c>
      <c r="B500" s="25" t="s">
        <v>780</v>
      </c>
      <c r="C500" s="20" t="s">
        <v>63</v>
      </c>
      <c r="D500" s="39">
        <v>3</v>
      </c>
      <c r="E500" s="178">
        <v>0</v>
      </c>
      <c r="F500" s="177">
        <v>1</v>
      </c>
      <c r="G500" s="192">
        <f t="shared" si="36"/>
        <v>3</v>
      </c>
      <c r="H500" s="169" t="s">
        <v>1142</v>
      </c>
      <c r="I500" s="193">
        <f t="shared" si="37"/>
        <v>1</v>
      </c>
      <c r="J500" s="193" t="s">
        <v>1144</v>
      </c>
      <c r="K500" s="178">
        <f t="shared" si="38"/>
        <v>3</v>
      </c>
      <c r="L500" s="1"/>
    </row>
    <row r="501" spans="1:12" s="44" customFormat="1" ht="25.5" outlineLevel="1">
      <c r="A501" s="24" t="s">
        <v>703</v>
      </c>
      <c r="B501" s="25" t="s">
        <v>781</v>
      </c>
      <c r="C501" s="20" t="s">
        <v>63</v>
      </c>
      <c r="D501" s="39">
        <v>1</v>
      </c>
      <c r="E501" s="178">
        <v>0</v>
      </c>
      <c r="F501" s="177">
        <v>1</v>
      </c>
      <c r="G501" s="192">
        <f t="shared" si="36"/>
        <v>1</v>
      </c>
      <c r="H501" s="169" t="s">
        <v>1142</v>
      </c>
      <c r="I501" s="193">
        <f t="shared" si="37"/>
        <v>1</v>
      </c>
      <c r="J501" s="193" t="s">
        <v>1144</v>
      </c>
      <c r="K501" s="178">
        <f t="shared" si="38"/>
        <v>1</v>
      </c>
    </row>
    <row r="502" spans="1:12" s="44" customFormat="1" outlineLevel="1">
      <c r="A502" s="24" t="s">
        <v>704</v>
      </c>
      <c r="B502" s="25" t="s">
        <v>782</v>
      </c>
      <c r="C502" s="20" t="s">
        <v>63</v>
      </c>
      <c r="D502" s="39">
        <v>1</v>
      </c>
      <c r="E502" s="178">
        <v>0</v>
      </c>
      <c r="F502" s="177">
        <v>1</v>
      </c>
      <c r="G502" s="192">
        <f t="shared" si="36"/>
        <v>1</v>
      </c>
      <c r="H502" s="169" t="s">
        <v>1142</v>
      </c>
      <c r="I502" s="193">
        <f t="shared" si="37"/>
        <v>1</v>
      </c>
      <c r="J502" s="193" t="s">
        <v>1144</v>
      </c>
      <c r="K502" s="178">
        <f t="shared" si="38"/>
        <v>1</v>
      </c>
    </row>
    <row r="503" spans="1:12" s="44" customFormat="1" ht="38.25" outlineLevel="1">
      <c r="A503" s="24" t="s">
        <v>705</v>
      </c>
      <c r="B503" s="25" t="s">
        <v>851</v>
      </c>
      <c r="C503" s="20" t="s">
        <v>63</v>
      </c>
      <c r="D503" s="39">
        <v>28</v>
      </c>
      <c r="E503" s="178">
        <v>0</v>
      </c>
      <c r="F503" s="177">
        <v>1</v>
      </c>
      <c r="G503" s="192">
        <f t="shared" si="36"/>
        <v>28</v>
      </c>
      <c r="H503" s="169" t="s">
        <v>1142</v>
      </c>
      <c r="I503" s="193">
        <f t="shared" si="37"/>
        <v>1</v>
      </c>
      <c r="J503" s="193" t="s">
        <v>1144</v>
      </c>
      <c r="K503" s="178">
        <f t="shared" si="38"/>
        <v>28</v>
      </c>
    </row>
    <row r="504" spans="1:12" s="44" customFormat="1" ht="38.25" outlineLevel="1">
      <c r="A504" s="24" t="s">
        <v>706</v>
      </c>
      <c r="B504" s="25" t="s">
        <v>850</v>
      </c>
      <c r="C504" s="20" t="s">
        <v>63</v>
      </c>
      <c r="D504" s="39">
        <v>8</v>
      </c>
      <c r="E504" s="178">
        <v>0</v>
      </c>
      <c r="F504" s="177">
        <v>1</v>
      </c>
      <c r="G504" s="192">
        <f t="shared" si="36"/>
        <v>8</v>
      </c>
      <c r="H504" s="169" t="s">
        <v>1142</v>
      </c>
      <c r="I504" s="193">
        <f t="shared" si="37"/>
        <v>1</v>
      </c>
      <c r="J504" s="193" t="s">
        <v>1144</v>
      </c>
      <c r="K504" s="178">
        <f t="shared" si="38"/>
        <v>8</v>
      </c>
    </row>
    <row r="505" spans="1:12" s="44" customFormat="1" outlineLevel="1">
      <c r="A505" s="40" t="s">
        <v>179</v>
      </c>
      <c r="B505" s="12" t="s">
        <v>28</v>
      </c>
      <c r="C505" s="21"/>
      <c r="D505" s="39"/>
      <c r="E505" s="178"/>
      <c r="F505" s="177"/>
      <c r="G505" s="192"/>
      <c r="H505" s="169"/>
      <c r="I505" s="193"/>
      <c r="J505" s="193" t="s">
        <v>1144</v>
      </c>
      <c r="K505" s="178"/>
    </row>
    <row r="506" spans="1:12" s="44" customFormat="1" ht="51" outlineLevel="1">
      <c r="A506" s="24" t="s">
        <v>514</v>
      </c>
      <c r="B506" s="43" t="s">
        <v>943</v>
      </c>
      <c r="C506" s="24" t="s">
        <v>76</v>
      </c>
      <c r="D506" s="39">
        <v>559.4</v>
      </c>
      <c r="E506" s="178">
        <v>0</v>
      </c>
      <c r="F506" s="177">
        <v>1</v>
      </c>
      <c r="G506" s="192">
        <f t="shared" si="36"/>
        <v>559.4</v>
      </c>
      <c r="H506" s="169" t="s">
        <v>1142</v>
      </c>
      <c r="I506" s="193">
        <f t="shared" si="37"/>
        <v>1</v>
      </c>
      <c r="J506" s="193" t="s">
        <v>1144</v>
      </c>
      <c r="K506" s="178">
        <f t="shared" ref="K506:K522" si="39">I506*G506</f>
        <v>559.4</v>
      </c>
    </row>
    <row r="507" spans="1:12" s="44" customFormat="1" ht="51" outlineLevel="1">
      <c r="A507" s="24" t="s">
        <v>515</v>
      </c>
      <c r="B507" s="43" t="s">
        <v>944</v>
      </c>
      <c r="C507" s="24" t="s">
        <v>76</v>
      </c>
      <c r="D507" s="39">
        <v>298.89999999999998</v>
      </c>
      <c r="E507" s="178">
        <v>0</v>
      </c>
      <c r="F507" s="177">
        <v>1</v>
      </c>
      <c r="G507" s="192">
        <f t="shared" si="36"/>
        <v>298.89999999999998</v>
      </c>
      <c r="H507" s="169" t="s">
        <v>1142</v>
      </c>
      <c r="I507" s="193">
        <f t="shared" si="37"/>
        <v>1</v>
      </c>
      <c r="J507" s="193" t="s">
        <v>1144</v>
      </c>
      <c r="K507" s="178">
        <f t="shared" si="39"/>
        <v>298.89999999999998</v>
      </c>
    </row>
    <row r="508" spans="1:12" s="44" customFormat="1" ht="51" outlineLevel="1">
      <c r="A508" s="168" t="s">
        <v>516</v>
      </c>
      <c r="B508" s="43" t="s">
        <v>945</v>
      </c>
      <c r="C508" s="168" t="s">
        <v>76</v>
      </c>
      <c r="D508" s="39">
        <v>6</v>
      </c>
      <c r="E508" s="178">
        <v>0</v>
      </c>
      <c r="F508" s="177">
        <v>1</v>
      </c>
      <c r="G508" s="192">
        <f t="shared" si="36"/>
        <v>6</v>
      </c>
      <c r="H508" s="169" t="s">
        <v>1142</v>
      </c>
      <c r="I508" s="193">
        <f t="shared" si="37"/>
        <v>1</v>
      </c>
      <c r="J508" s="193" t="s">
        <v>1144</v>
      </c>
      <c r="K508" s="178">
        <f t="shared" si="39"/>
        <v>6</v>
      </c>
    </row>
    <row r="509" spans="1:12" s="44" customFormat="1" ht="51" outlineLevel="1">
      <c r="A509" s="168" t="s">
        <v>517</v>
      </c>
      <c r="B509" s="43" t="s">
        <v>946</v>
      </c>
      <c r="C509" s="24" t="s">
        <v>76</v>
      </c>
      <c r="D509" s="39">
        <v>241.8</v>
      </c>
      <c r="E509" s="178">
        <v>0</v>
      </c>
      <c r="F509" s="177">
        <v>1</v>
      </c>
      <c r="G509" s="192">
        <f t="shared" si="36"/>
        <v>241.8</v>
      </c>
      <c r="H509" s="169" t="s">
        <v>1142</v>
      </c>
      <c r="I509" s="193">
        <f t="shared" si="37"/>
        <v>1</v>
      </c>
      <c r="J509" s="193" t="s">
        <v>1144</v>
      </c>
      <c r="K509" s="178">
        <f t="shared" si="39"/>
        <v>241.8</v>
      </c>
    </row>
    <row r="510" spans="1:12" s="44" customFormat="1" ht="38.25" outlineLevel="1">
      <c r="A510" s="24" t="s">
        <v>518</v>
      </c>
      <c r="B510" s="43" t="s">
        <v>1038</v>
      </c>
      <c r="C510" s="168" t="s">
        <v>76</v>
      </c>
      <c r="D510" s="39">
        <v>15.6</v>
      </c>
      <c r="E510" s="178">
        <v>0</v>
      </c>
      <c r="F510" s="177">
        <v>1</v>
      </c>
      <c r="G510" s="192">
        <f t="shared" si="36"/>
        <v>15.6</v>
      </c>
      <c r="H510" s="169" t="s">
        <v>1142</v>
      </c>
      <c r="I510" s="193">
        <f t="shared" si="37"/>
        <v>1</v>
      </c>
      <c r="J510" s="193" t="s">
        <v>1144</v>
      </c>
      <c r="K510" s="178">
        <f t="shared" si="39"/>
        <v>15.6</v>
      </c>
    </row>
    <row r="511" spans="1:12" s="44" customFormat="1" ht="38.25" outlineLevel="1">
      <c r="A511" s="24" t="s">
        <v>519</v>
      </c>
      <c r="B511" s="43" t="s">
        <v>1039</v>
      </c>
      <c r="C511" s="168" t="s">
        <v>76</v>
      </c>
      <c r="D511" s="39">
        <v>14.7</v>
      </c>
      <c r="E511" s="178">
        <v>0</v>
      </c>
      <c r="F511" s="177">
        <v>1</v>
      </c>
      <c r="G511" s="192">
        <f t="shared" si="36"/>
        <v>14.7</v>
      </c>
      <c r="H511" s="169" t="s">
        <v>1142</v>
      </c>
      <c r="I511" s="193">
        <f t="shared" si="37"/>
        <v>1</v>
      </c>
      <c r="J511" s="193" t="s">
        <v>1144</v>
      </c>
      <c r="K511" s="178">
        <f t="shared" si="39"/>
        <v>14.7</v>
      </c>
    </row>
    <row r="512" spans="1:12" s="44" customFormat="1" ht="51" outlineLevel="1">
      <c r="A512" s="168" t="s">
        <v>520</v>
      </c>
      <c r="B512" s="43" t="s">
        <v>947</v>
      </c>
      <c r="C512" s="24" t="s">
        <v>76</v>
      </c>
      <c r="D512" s="39">
        <v>164.6</v>
      </c>
      <c r="E512" s="178">
        <v>0</v>
      </c>
      <c r="F512" s="177">
        <v>1</v>
      </c>
      <c r="G512" s="192">
        <f t="shared" si="36"/>
        <v>164.6</v>
      </c>
      <c r="H512" s="169" t="s">
        <v>1142</v>
      </c>
      <c r="I512" s="193">
        <f t="shared" si="37"/>
        <v>1</v>
      </c>
      <c r="J512" s="193" t="s">
        <v>1144</v>
      </c>
      <c r="K512" s="178">
        <f t="shared" si="39"/>
        <v>164.6</v>
      </c>
    </row>
    <row r="513" spans="1:12" ht="38.25" outlineLevel="1">
      <c r="A513" s="168" t="s">
        <v>521</v>
      </c>
      <c r="B513" s="43" t="s">
        <v>1053</v>
      </c>
      <c r="C513" s="168" t="s">
        <v>76</v>
      </c>
      <c r="D513" s="39">
        <v>68.599999999999994</v>
      </c>
      <c r="E513" s="178">
        <v>0</v>
      </c>
      <c r="F513" s="177">
        <v>1</v>
      </c>
      <c r="G513" s="192">
        <f t="shared" si="36"/>
        <v>68.599999999999994</v>
      </c>
      <c r="H513" s="169" t="s">
        <v>1142</v>
      </c>
      <c r="I513" s="193">
        <f t="shared" si="37"/>
        <v>1</v>
      </c>
      <c r="J513" s="193" t="s">
        <v>1144</v>
      </c>
      <c r="K513" s="178">
        <f t="shared" si="39"/>
        <v>68.599999999999994</v>
      </c>
      <c r="L513" s="44"/>
    </row>
    <row r="514" spans="1:12" ht="38.25" outlineLevel="1">
      <c r="A514" s="24" t="s">
        <v>522</v>
      </c>
      <c r="B514" s="43" t="s">
        <v>1054</v>
      </c>
      <c r="C514" s="168" t="s">
        <v>76</v>
      </c>
      <c r="D514" s="39">
        <v>2.2999999999999998</v>
      </c>
      <c r="E514" s="178">
        <v>0</v>
      </c>
      <c r="F514" s="177">
        <v>1</v>
      </c>
      <c r="G514" s="192">
        <f t="shared" si="36"/>
        <v>2.2999999999999998</v>
      </c>
      <c r="H514" s="169" t="s">
        <v>1142</v>
      </c>
      <c r="I514" s="193">
        <f t="shared" si="37"/>
        <v>1</v>
      </c>
      <c r="J514" s="193" t="s">
        <v>1144</v>
      </c>
      <c r="K514" s="178">
        <f t="shared" si="39"/>
        <v>2.2999999999999998</v>
      </c>
      <c r="L514" s="44"/>
    </row>
    <row r="515" spans="1:12" s="44" customFormat="1" ht="25.5" outlineLevel="1">
      <c r="A515" s="24" t="s">
        <v>523</v>
      </c>
      <c r="B515" s="43" t="s">
        <v>609</v>
      </c>
      <c r="C515" s="24" t="s">
        <v>76</v>
      </c>
      <c r="D515" s="39">
        <v>3.5</v>
      </c>
      <c r="E515" s="178">
        <v>0</v>
      </c>
      <c r="F515" s="177">
        <v>1</v>
      </c>
      <c r="G515" s="192">
        <f t="shared" si="36"/>
        <v>3.5</v>
      </c>
      <c r="H515" s="169" t="s">
        <v>1142</v>
      </c>
      <c r="I515" s="193">
        <f t="shared" si="37"/>
        <v>1</v>
      </c>
      <c r="J515" s="193" t="s">
        <v>1144</v>
      </c>
      <c r="K515" s="178">
        <f t="shared" si="39"/>
        <v>3.5</v>
      </c>
    </row>
    <row r="516" spans="1:12" s="44" customFormat="1" ht="38.25" outlineLevel="1">
      <c r="A516" s="168" t="s">
        <v>524</v>
      </c>
      <c r="B516" s="43" t="s">
        <v>1055</v>
      </c>
      <c r="C516" s="168" t="s">
        <v>76</v>
      </c>
      <c r="D516" s="39">
        <v>21.9</v>
      </c>
      <c r="E516" s="178">
        <v>0</v>
      </c>
      <c r="F516" s="177">
        <v>1</v>
      </c>
      <c r="G516" s="192">
        <f t="shared" si="36"/>
        <v>21.9</v>
      </c>
      <c r="H516" s="169" t="s">
        <v>1142</v>
      </c>
      <c r="I516" s="193">
        <f t="shared" si="37"/>
        <v>1</v>
      </c>
      <c r="J516" s="193" t="s">
        <v>1144</v>
      </c>
      <c r="K516" s="178">
        <f t="shared" si="39"/>
        <v>21.9</v>
      </c>
    </row>
    <row r="517" spans="1:12" s="44" customFormat="1" ht="38.25" outlineLevel="1">
      <c r="A517" s="168" t="s">
        <v>525</v>
      </c>
      <c r="B517" s="43" t="s">
        <v>849</v>
      </c>
      <c r="C517" s="24" t="s">
        <v>63</v>
      </c>
      <c r="D517" s="39">
        <v>17</v>
      </c>
      <c r="E517" s="178">
        <v>0</v>
      </c>
      <c r="F517" s="177">
        <v>1</v>
      </c>
      <c r="G517" s="192">
        <f t="shared" si="36"/>
        <v>17</v>
      </c>
      <c r="H517" s="169" t="s">
        <v>1142</v>
      </c>
      <c r="I517" s="193">
        <f t="shared" si="37"/>
        <v>1</v>
      </c>
      <c r="J517" s="193" t="s">
        <v>1144</v>
      </c>
      <c r="K517" s="178">
        <f t="shared" si="39"/>
        <v>17</v>
      </c>
    </row>
    <row r="518" spans="1:12" s="44" customFormat="1" ht="38.25" outlineLevel="1">
      <c r="A518" s="24" t="s">
        <v>526</v>
      </c>
      <c r="B518" s="43" t="s">
        <v>848</v>
      </c>
      <c r="C518" s="24" t="s">
        <v>63</v>
      </c>
      <c r="D518" s="39">
        <v>17</v>
      </c>
      <c r="E518" s="178">
        <v>0</v>
      </c>
      <c r="F518" s="177">
        <v>1</v>
      </c>
      <c r="G518" s="192">
        <f t="shared" si="36"/>
        <v>17</v>
      </c>
      <c r="H518" s="169" t="s">
        <v>1142</v>
      </c>
      <c r="I518" s="193">
        <f t="shared" si="37"/>
        <v>1</v>
      </c>
      <c r="J518" s="193" t="s">
        <v>1144</v>
      </c>
      <c r="K518" s="178">
        <f t="shared" si="39"/>
        <v>17</v>
      </c>
    </row>
    <row r="519" spans="1:12" s="44" customFormat="1" ht="25.5" outlineLevel="1">
      <c r="A519" s="24" t="s">
        <v>527</v>
      </c>
      <c r="B519" s="43" t="s">
        <v>1056</v>
      </c>
      <c r="C519" s="168" t="s">
        <v>63</v>
      </c>
      <c r="D519" s="39">
        <v>2</v>
      </c>
      <c r="E519" s="178">
        <v>0</v>
      </c>
      <c r="F519" s="177">
        <v>1</v>
      </c>
      <c r="G519" s="192">
        <f t="shared" si="36"/>
        <v>2</v>
      </c>
      <c r="H519" s="169" t="s">
        <v>1142</v>
      </c>
      <c r="I519" s="193">
        <f t="shared" si="37"/>
        <v>1</v>
      </c>
      <c r="J519" s="193" t="s">
        <v>1144</v>
      </c>
      <c r="K519" s="178">
        <f t="shared" si="39"/>
        <v>2</v>
      </c>
    </row>
    <row r="520" spans="1:12" s="44" customFormat="1" ht="38.25" outlineLevel="1">
      <c r="A520" s="24" t="s">
        <v>528</v>
      </c>
      <c r="B520" s="43" t="s">
        <v>948</v>
      </c>
      <c r="C520" s="168" t="s">
        <v>63</v>
      </c>
      <c r="D520" s="39">
        <v>262</v>
      </c>
      <c r="E520" s="178">
        <v>0</v>
      </c>
      <c r="F520" s="177">
        <v>1</v>
      </c>
      <c r="G520" s="192">
        <f t="shared" si="36"/>
        <v>262</v>
      </c>
      <c r="H520" s="169" t="s">
        <v>1142</v>
      </c>
      <c r="I520" s="193">
        <f t="shared" si="37"/>
        <v>1</v>
      </c>
      <c r="J520" s="193" t="s">
        <v>1144</v>
      </c>
      <c r="K520" s="178">
        <f t="shared" si="39"/>
        <v>262</v>
      </c>
    </row>
    <row r="521" spans="1:12" s="44" customFormat="1" ht="38.25" outlineLevel="1">
      <c r="A521" s="24" t="s">
        <v>529</v>
      </c>
      <c r="B521" s="43" t="s">
        <v>950</v>
      </c>
      <c r="C521" s="168" t="s">
        <v>63</v>
      </c>
      <c r="D521" s="39">
        <v>10</v>
      </c>
      <c r="E521" s="178">
        <v>0</v>
      </c>
      <c r="F521" s="177">
        <v>1</v>
      </c>
      <c r="G521" s="192">
        <f t="shared" si="36"/>
        <v>10</v>
      </c>
      <c r="H521" s="169" t="s">
        <v>1142</v>
      </c>
      <c r="I521" s="193">
        <f t="shared" si="37"/>
        <v>1</v>
      </c>
      <c r="J521" s="193" t="s">
        <v>1144</v>
      </c>
      <c r="K521" s="178">
        <f t="shared" si="39"/>
        <v>10</v>
      </c>
    </row>
    <row r="522" spans="1:12" s="44" customFormat="1" ht="51" outlineLevel="1">
      <c r="A522" s="168" t="s">
        <v>530</v>
      </c>
      <c r="B522" s="43" t="s">
        <v>949</v>
      </c>
      <c r="C522" s="168" t="s">
        <v>63</v>
      </c>
      <c r="D522" s="39">
        <v>205</v>
      </c>
      <c r="E522" s="178">
        <v>0</v>
      </c>
      <c r="F522" s="177">
        <v>1</v>
      </c>
      <c r="G522" s="192">
        <f t="shared" si="36"/>
        <v>205</v>
      </c>
      <c r="H522" s="169" t="s">
        <v>1142</v>
      </c>
      <c r="I522" s="193">
        <f t="shared" si="37"/>
        <v>1</v>
      </c>
      <c r="J522" s="193" t="s">
        <v>1144</v>
      </c>
      <c r="K522" s="178">
        <f t="shared" si="39"/>
        <v>205</v>
      </c>
    </row>
    <row r="523" spans="1:12" s="44" customFormat="1" outlineLevel="1">
      <c r="A523" s="40" t="s">
        <v>180</v>
      </c>
      <c r="B523" s="12" t="s">
        <v>29</v>
      </c>
      <c r="C523" s="48"/>
      <c r="D523" s="39"/>
      <c r="E523" s="178"/>
      <c r="F523" s="177"/>
      <c r="G523" s="192"/>
      <c r="H523" s="169"/>
      <c r="I523" s="193"/>
      <c r="J523" s="193"/>
      <c r="K523" s="178"/>
    </row>
    <row r="524" spans="1:12" s="44" customFormat="1" ht="89.25" outlineLevel="1">
      <c r="A524" s="24" t="s">
        <v>531</v>
      </c>
      <c r="B524" s="43" t="s">
        <v>951</v>
      </c>
      <c r="C524" s="168" t="s">
        <v>76</v>
      </c>
      <c r="D524" s="39">
        <v>7957.1</v>
      </c>
      <c r="E524" s="178">
        <v>0</v>
      </c>
      <c r="F524" s="177">
        <v>1</v>
      </c>
      <c r="G524" s="192">
        <f t="shared" ref="G524:G586" si="40">D524</f>
        <v>7957.1</v>
      </c>
      <c r="H524" s="169" t="s">
        <v>1142</v>
      </c>
      <c r="I524" s="193">
        <f t="shared" ref="I524:I534" si="41">F524</f>
        <v>1</v>
      </c>
      <c r="J524" s="193" t="s">
        <v>1144</v>
      </c>
      <c r="K524" s="178">
        <f t="shared" ref="K524:K534" si="42">I524*G524</f>
        <v>7957.1</v>
      </c>
    </row>
    <row r="525" spans="1:12" s="44" customFormat="1" ht="89.25" outlineLevel="1">
      <c r="A525" s="24" t="s">
        <v>532</v>
      </c>
      <c r="B525" s="43" t="s">
        <v>952</v>
      </c>
      <c r="C525" s="168" t="s">
        <v>76</v>
      </c>
      <c r="D525" s="39">
        <v>502</v>
      </c>
      <c r="E525" s="178">
        <v>0</v>
      </c>
      <c r="F525" s="177">
        <v>1</v>
      </c>
      <c r="G525" s="192">
        <f t="shared" si="40"/>
        <v>502</v>
      </c>
      <c r="H525" s="169" t="s">
        <v>1142</v>
      </c>
      <c r="I525" s="193">
        <f t="shared" si="41"/>
        <v>1</v>
      </c>
      <c r="J525" s="193" t="s">
        <v>1144</v>
      </c>
      <c r="K525" s="178">
        <f t="shared" si="42"/>
        <v>502</v>
      </c>
    </row>
    <row r="526" spans="1:12" s="44" customFormat="1" ht="89.25" outlineLevel="1">
      <c r="A526" s="24" t="s">
        <v>533</v>
      </c>
      <c r="B526" s="43" t="s">
        <v>953</v>
      </c>
      <c r="C526" s="168" t="s">
        <v>76</v>
      </c>
      <c r="D526" s="39">
        <v>2335.3000000000002</v>
      </c>
      <c r="E526" s="178">
        <v>0</v>
      </c>
      <c r="F526" s="177">
        <v>1</v>
      </c>
      <c r="G526" s="192">
        <f t="shared" si="40"/>
        <v>2335.3000000000002</v>
      </c>
      <c r="H526" s="169" t="s">
        <v>1142</v>
      </c>
      <c r="I526" s="193">
        <f t="shared" si="41"/>
        <v>1</v>
      </c>
      <c r="J526" s="193" t="s">
        <v>1144</v>
      </c>
      <c r="K526" s="178">
        <f t="shared" si="42"/>
        <v>2335.3000000000002</v>
      </c>
    </row>
    <row r="527" spans="1:12" s="44" customFormat="1" ht="89.25" outlineLevel="1">
      <c r="A527" s="24" t="s">
        <v>534</v>
      </c>
      <c r="B527" s="43" t="s">
        <v>954</v>
      </c>
      <c r="C527" s="168" t="s">
        <v>76</v>
      </c>
      <c r="D527" s="39">
        <v>602.79999999999995</v>
      </c>
      <c r="E527" s="178">
        <v>0</v>
      </c>
      <c r="F527" s="177">
        <v>1</v>
      </c>
      <c r="G527" s="192">
        <f t="shared" si="40"/>
        <v>602.79999999999995</v>
      </c>
      <c r="H527" s="169" t="s">
        <v>1142</v>
      </c>
      <c r="I527" s="193">
        <f t="shared" si="41"/>
        <v>1</v>
      </c>
      <c r="J527" s="193" t="s">
        <v>1144</v>
      </c>
      <c r="K527" s="178">
        <f t="shared" si="42"/>
        <v>602.79999999999995</v>
      </c>
      <c r="L527" s="1"/>
    </row>
    <row r="528" spans="1:12" s="44" customFormat="1" ht="89.25" outlineLevel="1">
      <c r="A528" s="24" t="s">
        <v>535</v>
      </c>
      <c r="B528" s="43" t="s">
        <v>955</v>
      </c>
      <c r="C528" s="168" t="s">
        <v>76</v>
      </c>
      <c r="D528" s="39">
        <v>267.5</v>
      </c>
      <c r="E528" s="178">
        <v>0</v>
      </c>
      <c r="F528" s="177">
        <v>1</v>
      </c>
      <c r="G528" s="192">
        <f t="shared" si="40"/>
        <v>267.5</v>
      </c>
      <c r="H528" s="169" t="s">
        <v>1142</v>
      </c>
      <c r="I528" s="193">
        <f t="shared" si="41"/>
        <v>1</v>
      </c>
      <c r="J528" s="193" t="s">
        <v>1144</v>
      </c>
      <c r="K528" s="178">
        <f t="shared" si="42"/>
        <v>267.5</v>
      </c>
    </row>
    <row r="529" spans="1:12" s="44" customFormat="1" ht="89.25" outlineLevel="1">
      <c r="A529" s="24" t="s">
        <v>536</v>
      </c>
      <c r="B529" s="43" t="s">
        <v>956</v>
      </c>
      <c r="C529" s="168" t="s">
        <v>76</v>
      </c>
      <c r="D529" s="39">
        <v>41.4</v>
      </c>
      <c r="E529" s="178">
        <v>0</v>
      </c>
      <c r="F529" s="177">
        <v>1</v>
      </c>
      <c r="G529" s="192">
        <f t="shared" si="40"/>
        <v>41.4</v>
      </c>
      <c r="H529" s="169" t="s">
        <v>1142</v>
      </c>
      <c r="I529" s="193">
        <f t="shared" si="41"/>
        <v>1</v>
      </c>
      <c r="J529" s="193" t="s">
        <v>1144</v>
      </c>
      <c r="K529" s="178">
        <f t="shared" si="42"/>
        <v>41.4</v>
      </c>
    </row>
    <row r="530" spans="1:12" s="44" customFormat="1" ht="89.25" outlineLevel="1">
      <c r="A530" s="24" t="s">
        <v>537</v>
      </c>
      <c r="B530" s="43" t="s">
        <v>957</v>
      </c>
      <c r="C530" s="168" t="s">
        <v>76</v>
      </c>
      <c r="D530" s="39">
        <v>235.9</v>
      </c>
      <c r="E530" s="178">
        <v>0</v>
      </c>
      <c r="F530" s="177">
        <v>1</v>
      </c>
      <c r="G530" s="192">
        <f t="shared" si="40"/>
        <v>235.9</v>
      </c>
      <c r="H530" s="169" t="s">
        <v>1142</v>
      </c>
      <c r="I530" s="193">
        <f t="shared" si="41"/>
        <v>1</v>
      </c>
      <c r="J530" s="193" t="s">
        <v>1144</v>
      </c>
      <c r="K530" s="178">
        <f t="shared" si="42"/>
        <v>235.9</v>
      </c>
    </row>
    <row r="531" spans="1:12" s="44" customFormat="1" ht="89.25" outlineLevel="1">
      <c r="A531" s="24" t="s">
        <v>538</v>
      </c>
      <c r="B531" s="43" t="s">
        <v>958</v>
      </c>
      <c r="C531" s="168" t="s">
        <v>76</v>
      </c>
      <c r="D531" s="39">
        <v>6.9</v>
      </c>
      <c r="E531" s="178">
        <v>0</v>
      </c>
      <c r="F531" s="177">
        <v>1</v>
      </c>
      <c r="G531" s="192">
        <f t="shared" si="40"/>
        <v>6.9</v>
      </c>
      <c r="H531" s="169" t="s">
        <v>1142</v>
      </c>
      <c r="I531" s="193">
        <f t="shared" si="41"/>
        <v>1</v>
      </c>
      <c r="J531" s="193" t="s">
        <v>1144</v>
      </c>
      <c r="K531" s="178">
        <f t="shared" si="42"/>
        <v>6.9</v>
      </c>
    </row>
    <row r="532" spans="1:12" s="44" customFormat="1" ht="89.25" outlineLevel="1">
      <c r="A532" s="24" t="s">
        <v>539</v>
      </c>
      <c r="B532" s="43" t="s">
        <v>959</v>
      </c>
      <c r="C532" s="168" t="s">
        <v>76</v>
      </c>
      <c r="D532" s="39">
        <v>259.8</v>
      </c>
      <c r="E532" s="178">
        <v>0</v>
      </c>
      <c r="F532" s="177">
        <v>1</v>
      </c>
      <c r="G532" s="192">
        <f t="shared" si="40"/>
        <v>259.8</v>
      </c>
      <c r="H532" s="169" t="s">
        <v>1142</v>
      </c>
      <c r="I532" s="193">
        <f t="shared" si="41"/>
        <v>1</v>
      </c>
      <c r="J532" s="193" t="s">
        <v>1144</v>
      </c>
      <c r="K532" s="178">
        <f t="shared" si="42"/>
        <v>259.8</v>
      </c>
    </row>
    <row r="533" spans="1:12" s="44" customFormat="1" ht="89.25" outlineLevel="1">
      <c r="A533" s="24" t="s">
        <v>540</v>
      </c>
      <c r="B533" s="43" t="s">
        <v>960</v>
      </c>
      <c r="C533" s="168" t="s">
        <v>76</v>
      </c>
      <c r="D533" s="39">
        <v>10.3</v>
      </c>
      <c r="E533" s="178">
        <v>0</v>
      </c>
      <c r="F533" s="177">
        <v>1</v>
      </c>
      <c r="G533" s="192">
        <f t="shared" si="40"/>
        <v>10.3</v>
      </c>
      <c r="H533" s="169" t="s">
        <v>1142</v>
      </c>
      <c r="I533" s="193">
        <f t="shared" si="41"/>
        <v>1</v>
      </c>
      <c r="J533" s="193" t="s">
        <v>1144</v>
      </c>
      <c r="K533" s="178">
        <f t="shared" si="42"/>
        <v>10.3</v>
      </c>
    </row>
    <row r="534" spans="1:12" s="44" customFormat="1" ht="63.75" outlineLevel="1">
      <c r="A534" s="24" t="s">
        <v>541</v>
      </c>
      <c r="B534" s="43" t="s">
        <v>847</v>
      </c>
      <c r="C534" s="24" t="s">
        <v>76</v>
      </c>
      <c r="D534" s="39">
        <v>138</v>
      </c>
      <c r="E534" s="178">
        <v>0</v>
      </c>
      <c r="F534" s="177">
        <v>1</v>
      </c>
      <c r="G534" s="192">
        <f t="shared" si="40"/>
        <v>138</v>
      </c>
      <c r="H534" s="169" t="s">
        <v>1142</v>
      </c>
      <c r="I534" s="193">
        <f t="shared" si="41"/>
        <v>1</v>
      </c>
      <c r="J534" s="193" t="s">
        <v>1144</v>
      </c>
      <c r="K534" s="178">
        <f t="shared" si="42"/>
        <v>138</v>
      </c>
    </row>
    <row r="535" spans="1:12" s="44" customFormat="1" outlineLevel="1">
      <c r="A535" s="40" t="s">
        <v>181</v>
      </c>
      <c r="B535" s="12" t="s">
        <v>386</v>
      </c>
      <c r="C535" s="24"/>
      <c r="D535" s="39"/>
      <c r="E535" s="178"/>
      <c r="F535" s="177">
        <v>1</v>
      </c>
      <c r="G535" s="192"/>
      <c r="H535" s="169"/>
      <c r="I535" s="193"/>
      <c r="J535" s="193"/>
      <c r="K535" s="178"/>
    </row>
    <row r="536" spans="1:12" s="44" customFormat="1" ht="25.5" outlineLevel="1">
      <c r="A536" s="168" t="s">
        <v>542</v>
      </c>
      <c r="B536" s="43" t="s">
        <v>391</v>
      </c>
      <c r="C536" s="168" t="s">
        <v>76</v>
      </c>
      <c r="D536" s="45">
        <v>31.3</v>
      </c>
      <c r="E536" s="178">
        <v>0</v>
      </c>
      <c r="F536" s="177">
        <v>1</v>
      </c>
      <c r="G536" s="192">
        <f t="shared" si="40"/>
        <v>31.3</v>
      </c>
      <c r="H536" s="169" t="s">
        <v>1142</v>
      </c>
      <c r="I536" s="193">
        <f t="shared" ref="I536:I551" si="43">F536</f>
        <v>1</v>
      </c>
      <c r="J536" s="193" t="s">
        <v>1144</v>
      </c>
      <c r="K536" s="178">
        <f t="shared" ref="K536:K551" si="44">I536*G536</f>
        <v>31.3</v>
      </c>
    </row>
    <row r="537" spans="1:12" s="44" customFormat="1" ht="25.5" outlineLevel="1">
      <c r="A537" s="168" t="s">
        <v>543</v>
      </c>
      <c r="B537" s="43" t="s">
        <v>392</v>
      </c>
      <c r="C537" s="168" t="s">
        <v>76</v>
      </c>
      <c r="D537" s="45">
        <v>18.5</v>
      </c>
      <c r="E537" s="178">
        <v>0</v>
      </c>
      <c r="F537" s="177">
        <v>1</v>
      </c>
      <c r="G537" s="192">
        <f t="shared" si="40"/>
        <v>18.5</v>
      </c>
      <c r="H537" s="169" t="s">
        <v>1142</v>
      </c>
      <c r="I537" s="193">
        <f t="shared" si="43"/>
        <v>1</v>
      </c>
      <c r="J537" s="193" t="s">
        <v>1144</v>
      </c>
      <c r="K537" s="178">
        <f t="shared" si="44"/>
        <v>18.5</v>
      </c>
    </row>
    <row r="538" spans="1:12" s="44" customFormat="1" ht="25.5" outlineLevel="1">
      <c r="A538" s="168" t="s">
        <v>544</v>
      </c>
      <c r="B538" s="43" t="s">
        <v>393</v>
      </c>
      <c r="C538" s="168" t="s">
        <v>76</v>
      </c>
      <c r="D538" s="45">
        <v>11.5</v>
      </c>
      <c r="E538" s="178">
        <v>0</v>
      </c>
      <c r="F538" s="177">
        <v>1</v>
      </c>
      <c r="G538" s="192">
        <f t="shared" si="40"/>
        <v>11.5</v>
      </c>
      <c r="H538" s="169" t="s">
        <v>1142</v>
      </c>
      <c r="I538" s="193">
        <f t="shared" si="43"/>
        <v>1</v>
      </c>
      <c r="J538" s="193" t="s">
        <v>1144</v>
      </c>
      <c r="K538" s="178">
        <f t="shared" si="44"/>
        <v>11.5</v>
      </c>
    </row>
    <row r="539" spans="1:12" s="44" customFormat="1" ht="25.5" outlineLevel="1">
      <c r="A539" s="168" t="s">
        <v>545</v>
      </c>
      <c r="B539" s="43" t="s">
        <v>389</v>
      </c>
      <c r="C539" s="168" t="s">
        <v>76</v>
      </c>
      <c r="D539" s="45">
        <v>36.6</v>
      </c>
      <c r="E539" s="178">
        <v>0</v>
      </c>
      <c r="F539" s="177">
        <v>1</v>
      </c>
      <c r="G539" s="192">
        <f t="shared" si="40"/>
        <v>36.6</v>
      </c>
      <c r="H539" s="169" t="s">
        <v>1142</v>
      </c>
      <c r="I539" s="193">
        <f t="shared" si="43"/>
        <v>1</v>
      </c>
      <c r="J539" s="193" t="s">
        <v>1144</v>
      </c>
      <c r="K539" s="178">
        <f t="shared" si="44"/>
        <v>36.6</v>
      </c>
    </row>
    <row r="540" spans="1:12" s="44" customFormat="1" ht="25.5" outlineLevel="1">
      <c r="A540" s="168" t="s">
        <v>546</v>
      </c>
      <c r="B540" s="43" t="s">
        <v>387</v>
      </c>
      <c r="C540" s="168" t="s">
        <v>76</v>
      </c>
      <c r="D540" s="45">
        <v>5.5</v>
      </c>
      <c r="E540" s="178">
        <v>0</v>
      </c>
      <c r="F540" s="177">
        <v>1</v>
      </c>
      <c r="G540" s="192">
        <f t="shared" si="40"/>
        <v>5.5</v>
      </c>
      <c r="H540" s="169" t="s">
        <v>1142</v>
      </c>
      <c r="I540" s="193">
        <f t="shared" si="43"/>
        <v>1</v>
      </c>
      <c r="J540" s="193" t="s">
        <v>1144</v>
      </c>
      <c r="K540" s="178">
        <f t="shared" si="44"/>
        <v>5.5</v>
      </c>
    </row>
    <row r="541" spans="1:12" ht="25.5" outlineLevel="1">
      <c r="A541" s="168" t="s">
        <v>547</v>
      </c>
      <c r="B541" s="43" t="s">
        <v>390</v>
      </c>
      <c r="C541" s="168" t="s">
        <v>76</v>
      </c>
      <c r="D541" s="45">
        <v>5.6</v>
      </c>
      <c r="E541" s="178">
        <v>0</v>
      </c>
      <c r="F541" s="177">
        <v>1</v>
      </c>
      <c r="G541" s="192">
        <f t="shared" si="40"/>
        <v>5.6</v>
      </c>
      <c r="H541" s="169" t="s">
        <v>1142</v>
      </c>
      <c r="I541" s="193">
        <f t="shared" si="43"/>
        <v>1</v>
      </c>
      <c r="J541" s="193" t="s">
        <v>1144</v>
      </c>
      <c r="K541" s="178">
        <f t="shared" si="44"/>
        <v>5.6</v>
      </c>
      <c r="L541" s="44"/>
    </row>
    <row r="542" spans="1:12" s="44" customFormat="1" ht="25.5" outlineLevel="1">
      <c r="A542" s="168" t="s">
        <v>548</v>
      </c>
      <c r="B542" s="43" t="s">
        <v>388</v>
      </c>
      <c r="C542" s="168" t="s">
        <v>76</v>
      </c>
      <c r="D542" s="45">
        <v>11.1</v>
      </c>
      <c r="E542" s="178">
        <v>0</v>
      </c>
      <c r="F542" s="177">
        <v>1</v>
      </c>
      <c r="G542" s="192">
        <f t="shared" si="40"/>
        <v>11.1</v>
      </c>
      <c r="H542" s="169" t="s">
        <v>1142</v>
      </c>
      <c r="I542" s="193">
        <f t="shared" si="43"/>
        <v>1</v>
      </c>
      <c r="J542" s="193" t="s">
        <v>1144</v>
      </c>
      <c r="K542" s="178">
        <f t="shared" si="44"/>
        <v>11.1</v>
      </c>
    </row>
    <row r="543" spans="1:12" s="44" customFormat="1" outlineLevel="1">
      <c r="A543" s="168" t="s">
        <v>549</v>
      </c>
      <c r="B543" s="43" t="s">
        <v>395</v>
      </c>
      <c r="C543" s="168" t="s">
        <v>63</v>
      </c>
      <c r="D543" s="39">
        <v>7</v>
      </c>
      <c r="E543" s="178">
        <v>0</v>
      </c>
      <c r="F543" s="177">
        <v>1</v>
      </c>
      <c r="G543" s="192">
        <f t="shared" si="40"/>
        <v>7</v>
      </c>
      <c r="H543" s="169" t="s">
        <v>1142</v>
      </c>
      <c r="I543" s="193">
        <f t="shared" si="43"/>
        <v>1</v>
      </c>
      <c r="J543" s="193" t="s">
        <v>1144</v>
      </c>
      <c r="K543" s="178">
        <f t="shared" si="44"/>
        <v>7</v>
      </c>
    </row>
    <row r="544" spans="1:12" s="44" customFormat="1" outlineLevel="1">
      <c r="A544" s="168" t="s">
        <v>550</v>
      </c>
      <c r="B544" s="43" t="s">
        <v>396</v>
      </c>
      <c r="C544" s="168" t="s">
        <v>63</v>
      </c>
      <c r="D544" s="39">
        <v>3</v>
      </c>
      <c r="E544" s="178">
        <v>0</v>
      </c>
      <c r="F544" s="177">
        <v>1</v>
      </c>
      <c r="G544" s="192">
        <f t="shared" si="40"/>
        <v>3</v>
      </c>
      <c r="H544" s="169" t="s">
        <v>1142</v>
      </c>
      <c r="I544" s="193">
        <f t="shared" si="43"/>
        <v>1</v>
      </c>
      <c r="J544" s="193" t="s">
        <v>1144</v>
      </c>
      <c r="K544" s="178">
        <f t="shared" si="44"/>
        <v>3</v>
      </c>
    </row>
    <row r="545" spans="1:11" s="44" customFormat="1" outlineLevel="1">
      <c r="A545" s="168" t="s">
        <v>551</v>
      </c>
      <c r="B545" s="43" t="s">
        <v>397</v>
      </c>
      <c r="C545" s="168" t="s">
        <v>63</v>
      </c>
      <c r="D545" s="39">
        <v>6</v>
      </c>
      <c r="E545" s="178">
        <v>0</v>
      </c>
      <c r="F545" s="177">
        <v>1</v>
      </c>
      <c r="G545" s="192">
        <f t="shared" si="40"/>
        <v>6</v>
      </c>
      <c r="H545" s="169" t="s">
        <v>1142</v>
      </c>
      <c r="I545" s="193">
        <f t="shared" si="43"/>
        <v>1</v>
      </c>
      <c r="J545" s="193" t="s">
        <v>1144</v>
      </c>
      <c r="K545" s="178">
        <f t="shared" si="44"/>
        <v>6</v>
      </c>
    </row>
    <row r="546" spans="1:11" s="44" customFormat="1" outlineLevel="1">
      <c r="A546" s="168" t="s">
        <v>552</v>
      </c>
      <c r="B546" s="43" t="s">
        <v>398</v>
      </c>
      <c r="C546" s="168" t="s">
        <v>63</v>
      </c>
      <c r="D546" s="39">
        <v>18</v>
      </c>
      <c r="E546" s="178">
        <v>0</v>
      </c>
      <c r="F546" s="177">
        <v>1</v>
      </c>
      <c r="G546" s="192">
        <f t="shared" si="40"/>
        <v>18</v>
      </c>
      <c r="H546" s="169" t="s">
        <v>1142</v>
      </c>
      <c r="I546" s="193">
        <f t="shared" si="43"/>
        <v>1</v>
      </c>
      <c r="J546" s="193" t="s">
        <v>1144</v>
      </c>
      <c r="K546" s="178">
        <f t="shared" si="44"/>
        <v>18</v>
      </c>
    </row>
    <row r="547" spans="1:11" s="44" customFormat="1" outlineLevel="1">
      <c r="A547" s="168" t="s">
        <v>553</v>
      </c>
      <c r="B547" s="43" t="s">
        <v>399</v>
      </c>
      <c r="C547" s="168" t="s">
        <v>63</v>
      </c>
      <c r="D547" s="39">
        <v>22</v>
      </c>
      <c r="E547" s="178">
        <v>0</v>
      </c>
      <c r="F547" s="177">
        <v>1</v>
      </c>
      <c r="G547" s="192">
        <f t="shared" si="40"/>
        <v>22</v>
      </c>
      <c r="H547" s="169" t="s">
        <v>1142</v>
      </c>
      <c r="I547" s="193">
        <f t="shared" si="43"/>
        <v>1</v>
      </c>
      <c r="J547" s="193" t="s">
        <v>1144</v>
      </c>
      <c r="K547" s="178">
        <f t="shared" si="44"/>
        <v>22</v>
      </c>
    </row>
    <row r="548" spans="1:11" s="44" customFormat="1" outlineLevel="1">
      <c r="A548" s="168" t="s">
        <v>554</v>
      </c>
      <c r="B548" s="43" t="s">
        <v>400</v>
      </c>
      <c r="C548" s="168" t="s">
        <v>63</v>
      </c>
      <c r="D548" s="39">
        <v>19</v>
      </c>
      <c r="E548" s="178">
        <v>0</v>
      </c>
      <c r="F548" s="177">
        <v>1</v>
      </c>
      <c r="G548" s="192">
        <f t="shared" si="40"/>
        <v>19</v>
      </c>
      <c r="H548" s="169" t="s">
        <v>1142</v>
      </c>
      <c r="I548" s="193">
        <f t="shared" si="43"/>
        <v>1</v>
      </c>
      <c r="J548" s="193" t="s">
        <v>1144</v>
      </c>
      <c r="K548" s="178">
        <f t="shared" si="44"/>
        <v>19</v>
      </c>
    </row>
    <row r="549" spans="1:11" s="44" customFormat="1" ht="38.25" outlineLevel="1">
      <c r="A549" s="168" t="s">
        <v>555</v>
      </c>
      <c r="B549" s="43" t="s">
        <v>961</v>
      </c>
      <c r="C549" s="168" t="s">
        <v>63</v>
      </c>
      <c r="D549" s="39">
        <v>38</v>
      </c>
      <c r="E549" s="178">
        <v>0</v>
      </c>
      <c r="F549" s="177">
        <v>1</v>
      </c>
      <c r="G549" s="192">
        <f t="shared" si="40"/>
        <v>38</v>
      </c>
      <c r="H549" s="169" t="s">
        <v>1142</v>
      </c>
      <c r="I549" s="193">
        <f t="shared" si="43"/>
        <v>1</v>
      </c>
      <c r="J549" s="193" t="s">
        <v>1144</v>
      </c>
      <c r="K549" s="178">
        <f t="shared" si="44"/>
        <v>38</v>
      </c>
    </row>
    <row r="550" spans="1:11" s="44" customFormat="1" ht="38.25" outlineLevel="1">
      <c r="A550" s="168" t="s">
        <v>556</v>
      </c>
      <c r="B550" s="43" t="s">
        <v>1057</v>
      </c>
      <c r="C550" s="168" t="s">
        <v>63</v>
      </c>
      <c r="D550" s="39">
        <v>6</v>
      </c>
      <c r="E550" s="178">
        <v>0</v>
      </c>
      <c r="F550" s="177">
        <v>1</v>
      </c>
      <c r="G550" s="192">
        <f t="shared" si="40"/>
        <v>6</v>
      </c>
      <c r="H550" s="169" t="s">
        <v>1142</v>
      </c>
      <c r="I550" s="193">
        <f t="shared" si="43"/>
        <v>1</v>
      </c>
      <c r="J550" s="193" t="s">
        <v>1144</v>
      </c>
      <c r="K550" s="178">
        <f t="shared" si="44"/>
        <v>6</v>
      </c>
    </row>
    <row r="551" spans="1:11" s="44" customFormat="1" ht="38.25" outlineLevel="1">
      <c r="A551" s="168" t="s">
        <v>557</v>
      </c>
      <c r="B551" s="43" t="s">
        <v>962</v>
      </c>
      <c r="C551" s="168" t="s">
        <v>63</v>
      </c>
      <c r="D551" s="39">
        <v>4</v>
      </c>
      <c r="E551" s="178">
        <v>0</v>
      </c>
      <c r="F551" s="177">
        <v>1</v>
      </c>
      <c r="G551" s="192">
        <f t="shared" si="40"/>
        <v>4</v>
      </c>
      <c r="H551" s="169" t="s">
        <v>1142</v>
      </c>
      <c r="I551" s="193">
        <f t="shared" si="43"/>
        <v>1</v>
      </c>
      <c r="J551" s="193" t="s">
        <v>1144</v>
      </c>
      <c r="K551" s="178">
        <f t="shared" si="44"/>
        <v>4</v>
      </c>
    </row>
    <row r="552" spans="1:11" s="44" customFormat="1" outlineLevel="1">
      <c r="A552" s="40" t="s">
        <v>182</v>
      </c>
      <c r="B552" s="12" t="s">
        <v>30</v>
      </c>
      <c r="C552" s="48"/>
      <c r="D552" s="39"/>
      <c r="E552" s="178"/>
      <c r="F552" s="177"/>
      <c r="G552" s="192"/>
      <c r="H552" s="169"/>
      <c r="I552" s="193"/>
      <c r="J552" s="193"/>
      <c r="K552" s="178"/>
    </row>
    <row r="553" spans="1:11" s="44" customFormat="1" ht="25.5" outlineLevel="1">
      <c r="A553" s="168" t="s">
        <v>558</v>
      </c>
      <c r="B553" s="43" t="s">
        <v>384</v>
      </c>
      <c r="C553" s="24" t="s">
        <v>63</v>
      </c>
      <c r="D553" s="39">
        <v>137</v>
      </c>
      <c r="E553" s="178">
        <v>0</v>
      </c>
      <c r="F553" s="177">
        <v>1</v>
      </c>
      <c r="G553" s="192">
        <f t="shared" si="40"/>
        <v>137</v>
      </c>
      <c r="H553" s="169" t="s">
        <v>1142</v>
      </c>
      <c r="I553" s="193">
        <f t="shared" ref="I553:I566" si="45">F553</f>
        <v>1</v>
      </c>
      <c r="J553" s="193" t="s">
        <v>1144</v>
      </c>
      <c r="K553" s="178">
        <f t="shared" ref="K553:K566" si="46">I553*G553</f>
        <v>137</v>
      </c>
    </row>
    <row r="554" spans="1:11" s="44" customFormat="1" ht="25.5" outlineLevel="1">
      <c r="A554" s="168" t="s">
        <v>559</v>
      </c>
      <c r="B554" s="43" t="s">
        <v>385</v>
      </c>
      <c r="C554" s="24" t="s">
        <v>63</v>
      </c>
      <c r="D554" s="39">
        <v>2</v>
      </c>
      <c r="E554" s="178">
        <v>0</v>
      </c>
      <c r="F554" s="177">
        <v>1</v>
      </c>
      <c r="G554" s="192">
        <f t="shared" si="40"/>
        <v>2</v>
      </c>
      <c r="H554" s="169" t="s">
        <v>1142</v>
      </c>
      <c r="I554" s="193">
        <f t="shared" si="45"/>
        <v>1</v>
      </c>
      <c r="J554" s="193" t="s">
        <v>1144</v>
      </c>
      <c r="K554" s="178">
        <f t="shared" si="46"/>
        <v>2</v>
      </c>
    </row>
    <row r="555" spans="1:11" s="44" customFormat="1" outlineLevel="1">
      <c r="A555" s="168" t="s">
        <v>560</v>
      </c>
      <c r="B555" s="25" t="s">
        <v>605</v>
      </c>
      <c r="C555" s="24" t="s">
        <v>63</v>
      </c>
      <c r="D555" s="39">
        <v>2</v>
      </c>
      <c r="E555" s="178">
        <v>0</v>
      </c>
      <c r="F555" s="177">
        <v>1</v>
      </c>
      <c r="G555" s="192">
        <f t="shared" si="40"/>
        <v>2</v>
      </c>
      <c r="H555" s="169" t="s">
        <v>1142</v>
      </c>
      <c r="I555" s="193">
        <f t="shared" si="45"/>
        <v>1</v>
      </c>
      <c r="J555" s="193" t="s">
        <v>1144</v>
      </c>
      <c r="K555" s="178">
        <f t="shared" si="46"/>
        <v>2</v>
      </c>
    </row>
    <row r="556" spans="1:11" s="44" customFormat="1" outlineLevel="1">
      <c r="A556" s="168" t="s">
        <v>561</v>
      </c>
      <c r="B556" s="25" t="s">
        <v>608</v>
      </c>
      <c r="C556" s="24" t="s">
        <v>63</v>
      </c>
      <c r="D556" s="39">
        <v>36</v>
      </c>
      <c r="E556" s="178">
        <v>0</v>
      </c>
      <c r="F556" s="177">
        <v>1</v>
      </c>
      <c r="G556" s="192">
        <f t="shared" si="40"/>
        <v>36</v>
      </c>
      <c r="H556" s="169" t="s">
        <v>1142</v>
      </c>
      <c r="I556" s="193">
        <f t="shared" si="45"/>
        <v>1</v>
      </c>
      <c r="J556" s="193" t="s">
        <v>1144</v>
      </c>
      <c r="K556" s="178">
        <f t="shared" si="46"/>
        <v>36</v>
      </c>
    </row>
    <row r="557" spans="1:11" s="44" customFormat="1" outlineLevel="1">
      <c r="A557" s="168" t="s">
        <v>562</v>
      </c>
      <c r="B557" s="25" t="s">
        <v>606</v>
      </c>
      <c r="C557" s="24" t="s">
        <v>63</v>
      </c>
      <c r="D557" s="39">
        <v>18</v>
      </c>
      <c r="E557" s="178">
        <v>0</v>
      </c>
      <c r="F557" s="177">
        <v>1</v>
      </c>
      <c r="G557" s="192">
        <f t="shared" si="40"/>
        <v>18</v>
      </c>
      <c r="H557" s="169" t="s">
        <v>1142</v>
      </c>
      <c r="I557" s="193">
        <f t="shared" si="45"/>
        <v>1</v>
      </c>
      <c r="J557" s="193" t="s">
        <v>1144</v>
      </c>
      <c r="K557" s="178">
        <f t="shared" si="46"/>
        <v>18</v>
      </c>
    </row>
    <row r="558" spans="1:11" s="44" customFormat="1" outlineLevel="1">
      <c r="A558" s="168" t="s">
        <v>563</v>
      </c>
      <c r="B558" s="25" t="s">
        <v>607</v>
      </c>
      <c r="C558" s="24" t="s">
        <v>63</v>
      </c>
      <c r="D558" s="39">
        <v>6</v>
      </c>
      <c r="E558" s="178">
        <v>0</v>
      </c>
      <c r="F558" s="177">
        <v>1</v>
      </c>
      <c r="G558" s="192">
        <f t="shared" si="40"/>
        <v>6</v>
      </c>
      <c r="H558" s="169" t="s">
        <v>1142</v>
      </c>
      <c r="I558" s="193">
        <f t="shared" si="45"/>
        <v>1</v>
      </c>
      <c r="J558" s="193" t="s">
        <v>1144</v>
      </c>
      <c r="K558" s="178">
        <f t="shared" si="46"/>
        <v>6</v>
      </c>
    </row>
    <row r="559" spans="1:11" s="44" customFormat="1" ht="51" outlineLevel="1">
      <c r="A559" s="168" t="s">
        <v>564</v>
      </c>
      <c r="B559" s="43" t="s">
        <v>1032</v>
      </c>
      <c r="C559" s="168" t="s">
        <v>63</v>
      </c>
      <c r="D559" s="39">
        <v>8</v>
      </c>
      <c r="E559" s="178">
        <v>0</v>
      </c>
      <c r="F559" s="177">
        <v>1</v>
      </c>
      <c r="G559" s="192">
        <f t="shared" si="40"/>
        <v>8</v>
      </c>
      <c r="H559" s="169" t="s">
        <v>1142</v>
      </c>
      <c r="I559" s="193">
        <f t="shared" si="45"/>
        <v>1</v>
      </c>
      <c r="J559" s="193" t="s">
        <v>1144</v>
      </c>
      <c r="K559" s="178">
        <f t="shared" si="46"/>
        <v>8</v>
      </c>
    </row>
    <row r="560" spans="1:11" s="44" customFormat="1" ht="51" outlineLevel="1">
      <c r="A560" s="168" t="s">
        <v>565</v>
      </c>
      <c r="B560" s="43" t="s">
        <v>963</v>
      </c>
      <c r="C560" s="168" t="s">
        <v>63</v>
      </c>
      <c r="D560" s="39">
        <v>17</v>
      </c>
      <c r="E560" s="178">
        <v>0</v>
      </c>
      <c r="F560" s="177">
        <v>1</v>
      </c>
      <c r="G560" s="192">
        <f t="shared" si="40"/>
        <v>17</v>
      </c>
      <c r="H560" s="169" t="s">
        <v>1142</v>
      </c>
      <c r="I560" s="193">
        <f t="shared" si="45"/>
        <v>1</v>
      </c>
      <c r="J560" s="193" t="s">
        <v>1144</v>
      </c>
      <c r="K560" s="178">
        <f t="shared" si="46"/>
        <v>17</v>
      </c>
    </row>
    <row r="561" spans="1:12" s="44" customFormat="1" ht="51" outlineLevel="1">
      <c r="A561" s="168" t="s">
        <v>566</v>
      </c>
      <c r="B561" s="43" t="s">
        <v>1033</v>
      </c>
      <c r="C561" s="168" t="s">
        <v>63</v>
      </c>
      <c r="D561" s="39">
        <v>103</v>
      </c>
      <c r="E561" s="178">
        <v>0</v>
      </c>
      <c r="F561" s="177">
        <v>1</v>
      </c>
      <c r="G561" s="192">
        <f t="shared" si="40"/>
        <v>103</v>
      </c>
      <c r="H561" s="169" t="s">
        <v>1142</v>
      </c>
      <c r="I561" s="193">
        <f t="shared" si="45"/>
        <v>1</v>
      </c>
      <c r="J561" s="193" t="s">
        <v>1144</v>
      </c>
      <c r="K561" s="178">
        <f t="shared" si="46"/>
        <v>103</v>
      </c>
    </row>
    <row r="562" spans="1:12" s="44" customFormat="1" ht="63.75">
      <c r="A562" s="168" t="s">
        <v>567</v>
      </c>
      <c r="B562" s="43" t="s">
        <v>964</v>
      </c>
      <c r="C562" s="168" t="s">
        <v>63</v>
      </c>
      <c r="D562" s="39">
        <v>40</v>
      </c>
      <c r="E562" s="178">
        <v>0</v>
      </c>
      <c r="F562" s="177">
        <v>1</v>
      </c>
      <c r="G562" s="192">
        <f t="shared" si="40"/>
        <v>40</v>
      </c>
      <c r="H562" s="169" t="s">
        <v>1142</v>
      </c>
      <c r="I562" s="193">
        <f t="shared" si="45"/>
        <v>1</v>
      </c>
      <c r="J562" s="193" t="s">
        <v>1144</v>
      </c>
      <c r="K562" s="178">
        <f t="shared" si="46"/>
        <v>40</v>
      </c>
    </row>
    <row r="563" spans="1:12" s="44" customFormat="1" ht="63.75">
      <c r="A563" s="168" t="s">
        <v>568</v>
      </c>
      <c r="B563" s="43" t="s">
        <v>965</v>
      </c>
      <c r="C563" s="168" t="s">
        <v>63</v>
      </c>
      <c r="D563" s="39">
        <v>9</v>
      </c>
      <c r="E563" s="178">
        <v>0</v>
      </c>
      <c r="F563" s="177">
        <v>1</v>
      </c>
      <c r="G563" s="192">
        <f t="shared" si="40"/>
        <v>9</v>
      </c>
      <c r="H563" s="169" t="s">
        <v>1142</v>
      </c>
      <c r="I563" s="193">
        <f t="shared" si="45"/>
        <v>1</v>
      </c>
      <c r="J563" s="193" t="s">
        <v>1144</v>
      </c>
      <c r="K563" s="178">
        <f t="shared" si="46"/>
        <v>9</v>
      </c>
    </row>
    <row r="564" spans="1:12" s="44" customFormat="1" ht="38.25">
      <c r="A564" s="168" t="s">
        <v>569</v>
      </c>
      <c r="B564" s="43" t="s">
        <v>966</v>
      </c>
      <c r="C564" s="24" t="s">
        <v>63</v>
      </c>
      <c r="D564" s="39">
        <v>4</v>
      </c>
      <c r="E564" s="178">
        <v>0</v>
      </c>
      <c r="F564" s="177">
        <v>1</v>
      </c>
      <c r="G564" s="192">
        <f t="shared" si="40"/>
        <v>4</v>
      </c>
      <c r="H564" s="169" t="s">
        <v>1142</v>
      </c>
      <c r="I564" s="193">
        <f t="shared" si="45"/>
        <v>1</v>
      </c>
      <c r="J564" s="193" t="s">
        <v>1144</v>
      </c>
      <c r="K564" s="178">
        <f t="shared" si="46"/>
        <v>4</v>
      </c>
    </row>
    <row r="565" spans="1:12" s="44" customFormat="1" ht="38.25">
      <c r="A565" s="168" t="s">
        <v>570</v>
      </c>
      <c r="B565" s="43" t="s">
        <v>967</v>
      </c>
      <c r="C565" s="24" t="s">
        <v>63</v>
      </c>
      <c r="D565" s="39">
        <v>1</v>
      </c>
      <c r="E565" s="178">
        <v>0</v>
      </c>
      <c r="F565" s="177">
        <v>1</v>
      </c>
      <c r="G565" s="192">
        <f t="shared" si="40"/>
        <v>1</v>
      </c>
      <c r="H565" s="169" t="s">
        <v>1142</v>
      </c>
      <c r="I565" s="193">
        <f t="shared" si="45"/>
        <v>1</v>
      </c>
      <c r="J565" s="193" t="s">
        <v>1144</v>
      </c>
      <c r="K565" s="178">
        <f t="shared" si="46"/>
        <v>1</v>
      </c>
    </row>
    <row r="566" spans="1:12" s="44" customFormat="1" ht="63.75">
      <c r="A566" s="168" t="s">
        <v>571</v>
      </c>
      <c r="B566" s="43" t="s">
        <v>968</v>
      </c>
      <c r="C566" s="168" t="s">
        <v>63</v>
      </c>
      <c r="D566" s="39">
        <v>18</v>
      </c>
      <c r="E566" s="178">
        <v>0</v>
      </c>
      <c r="F566" s="177">
        <v>1</v>
      </c>
      <c r="G566" s="192">
        <f t="shared" si="40"/>
        <v>18</v>
      </c>
      <c r="H566" s="169" t="s">
        <v>1142</v>
      </c>
      <c r="I566" s="193">
        <f t="shared" si="45"/>
        <v>1</v>
      </c>
      <c r="J566" s="193" t="s">
        <v>1144</v>
      </c>
      <c r="K566" s="178">
        <f t="shared" si="46"/>
        <v>18</v>
      </c>
      <c r="L566" s="1"/>
    </row>
    <row r="567" spans="1:12" s="44" customFormat="1">
      <c r="A567" s="12"/>
      <c r="B567" s="12"/>
      <c r="C567" s="12"/>
      <c r="D567" s="160"/>
      <c r="E567" s="178"/>
      <c r="F567" s="177"/>
      <c r="G567" s="192"/>
      <c r="H567" s="169"/>
      <c r="I567" s="193"/>
      <c r="J567" s="193"/>
      <c r="K567" s="178"/>
      <c r="L567" s="1"/>
    </row>
    <row r="568" spans="1:12" s="44" customFormat="1">
      <c r="A568" s="169"/>
      <c r="B568" s="43"/>
      <c r="C568" s="169"/>
      <c r="D568" s="49"/>
      <c r="E568" s="178"/>
      <c r="F568" s="177"/>
      <c r="G568" s="192"/>
      <c r="H568" s="169"/>
      <c r="I568" s="193"/>
      <c r="J568" s="193"/>
      <c r="K568" s="178"/>
      <c r="L568" s="1"/>
    </row>
    <row r="569" spans="1:12" s="44" customFormat="1">
      <c r="A569" s="171">
        <v>19</v>
      </c>
      <c r="B569" s="29" t="s">
        <v>183</v>
      </c>
      <c r="C569" s="30"/>
      <c r="D569" s="56"/>
      <c r="E569" s="178"/>
      <c r="F569" s="177"/>
      <c r="G569" s="192"/>
      <c r="H569" s="169"/>
      <c r="I569" s="193"/>
      <c r="J569" s="193"/>
      <c r="K569" s="178"/>
      <c r="L569" s="1"/>
    </row>
    <row r="570" spans="1:12" s="44" customFormat="1">
      <c r="A570" s="20" t="s">
        <v>16</v>
      </c>
      <c r="B570" s="19" t="s">
        <v>381</v>
      </c>
      <c r="C570" s="20" t="s">
        <v>76</v>
      </c>
      <c r="D570" s="39">
        <v>153.38999999999999</v>
      </c>
      <c r="E570" s="178">
        <v>0</v>
      </c>
      <c r="F570" s="177">
        <v>1</v>
      </c>
      <c r="G570" s="192">
        <f t="shared" si="40"/>
        <v>153.38999999999999</v>
      </c>
      <c r="H570" s="169" t="s">
        <v>1142</v>
      </c>
      <c r="I570" s="193">
        <f>F570</f>
        <v>1</v>
      </c>
      <c r="J570" s="193" t="s">
        <v>1144</v>
      </c>
      <c r="K570" s="178">
        <f>I570*G570</f>
        <v>153.38999999999999</v>
      </c>
      <c r="L570" s="1"/>
    </row>
    <row r="571" spans="1:12" s="44" customFormat="1">
      <c r="A571" s="20" t="s">
        <v>380</v>
      </c>
      <c r="B571" s="48" t="s">
        <v>382</v>
      </c>
      <c r="C571" s="169" t="s">
        <v>63</v>
      </c>
      <c r="D571" s="39">
        <v>23</v>
      </c>
      <c r="E571" s="178">
        <v>0</v>
      </c>
      <c r="F571" s="177">
        <v>1</v>
      </c>
      <c r="G571" s="192">
        <f t="shared" si="40"/>
        <v>23</v>
      </c>
      <c r="H571" s="169" t="s">
        <v>1142</v>
      </c>
      <c r="I571" s="193">
        <f>F571</f>
        <v>1</v>
      </c>
      <c r="J571" s="193" t="s">
        <v>1144</v>
      </c>
      <c r="K571" s="178">
        <f>I571*G571</f>
        <v>23</v>
      </c>
      <c r="L571" s="1"/>
    </row>
    <row r="572" spans="1:12" s="44" customFormat="1">
      <c r="A572" s="20" t="s">
        <v>572</v>
      </c>
      <c r="B572" s="48" t="s">
        <v>594</v>
      </c>
      <c r="C572" s="169" t="s">
        <v>63</v>
      </c>
      <c r="D572" s="39">
        <v>28</v>
      </c>
      <c r="E572" s="178">
        <v>0</v>
      </c>
      <c r="F572" s="177">
        <v>1</v>
      </c>
      <c r="G572" s="192">
        <f t="shared" si="40"/>
        <v>28</v>
      </c>
      <c r="H572" s="169" t="s">
        <v>1142</v>
      </c>
      <c r="I572" s="193">
        <f>F572</f>
        <v>1</v>
      </c>
      <c r="J572" s="193" t="s">
        <v>1144</v>
      </c>
      <c r="K572" s="178">
        <f>I572*G572</f>
        <v>28</v>
      </c>
      <c r="L572" s="1"/>
    </row>
    <row r="573" spans="1:12" s="44" customFormat="1">
      <c r="A573" s="20" t="s">
        <v>573</v>
      </c>
      <c r="B573" s="48" t="s">
        <v>595</v>
      </c>
      <c r="C573" s="169" t="s">
        <v>63</v>
      </c>
      <c r="D573" s="39">
        <v>7</v>
      </c>
      <c r="E573" s="178">
        <v>0</v>
      </c>
      <c r="F573" s="177">
        <v>1</v>
      </c>
      <c r="G573" s="192">
        <f t="shared" si="40"/>
        <v>7</v>
      </c>
      <c r="H573" s="169" t="s">
        <v>1142</v>
      </c>
      <c r="I573" s="193">
        <f>F573</f>
        <v>1</v>
      </c>
      <c r="J573" s="193" t="s">
        <v>1144</v>
      </c>
      <c r="K573" s="178">
        <f>I573*G573</f>
        <v>7</v>
      </c>
      <c r="L573" s="1"/>
    </row>
    <row r="574" spans="1:12" s="44" customFormat="1">
      <c r="A574" s="12"/>
      <c r="B574" s="12"/>
      <c r="C574" s="12"/>
      <c r="D574" s="160"/>
      <c r="E574" s="178"/>
      <c r="F574" s="177"/>
      <c r="G574" s="192"/>
      <c r="H574" s="169"/>
      <c r="I574" s="193"/>
      <c r="J574" s="193"/>
      <c r="K574" s="178"/>
      <c r="L574" s="1"/>
    </row>
    <row r="575" spans="1:12" s="44" customFormat="1">
      <c r="A575" s="169"/>
      <c r="B575" s="43"/>
      <c r="C575" s="169"/>
      <c r="D575" s="49"/>
      <c r="E575" s="178"/>
      <c r="F575" s="177"/>
      <c r="G575" s="192"/>
      <c r="H575" s="169"/>
      <c r="I575" s="193"/>
      <c r="J575" s="193"/>
      <c r="K575" s="178"/>
      <c r="L575" s="1"/>
    </row>
    <row r="576" spans="1:12" s="44" customFormat="1">
      <c r="A576" s="171">
        <v>20</v>
      </c>
      <c r="B576" s="29" t="s">
        <v>7</v>
      </c>
      <c r="C576" s="30"/>
      <c r="D576" s="56"/>
      <c r="E576" s="178"/>
      <c r="F576" s="177"/>
      <c r="G576" s="192"/>
      <c r="H576" s="169"/>
      <c r="I576" s="193"/>
      <c r="J576" s="193"/>
      <c r="K576" s="178"/>
    </row>
    <row r="577" spans="1:12" s="44" customFormat="1" outlineLevel="1">
      <c r="A577" s="33" t="s">
        <v>18</v>
      </c>
      <c r="B577" s="12" t="s">
        <v>31</v>
      </c>
      <c r="C577" s="19"/>
      <c r="D577" s="39"/>
      <c r="E577" s="178">
        <v>0</v>
      </c>
      <c r="F577" s="177"/>
      <c r="G577" s="192"/>
      <c r="H577" s="169"/>
      <c r="I577" s="193"/>
      <c r="J577" s="193"/>
      <c r="K577" s="178"/>
    </row>
    <row r="578" spans="1:12" s="44" customFormat="1" ht="38.25" outlineLevel="1">
      <c r="A578" s="20" t="s">
        <v>574</v>
      </c>
      <c r="B578" s="43" t="s">
        <v>978</v>
      </c>
      <c r="C578" s="20" t="s">
        <v>8</v>
      </c>
      <c r="D578" s="39">
        <v>3</v>
      </c>
      <c r="E578" s="178">
        <v>0</v>
      </c>
      <c r="F578" s="177">
        <v>1</v>
      </c>
      <c r="G578" s="192">
        <f t="shared" si="40"/>
        <v>3</v>
      </c>
      <c r="H578" s="169" t="s">
        <v>1142</v>
      </c>
      <c r="I578" s="193">
        <f t="shared" ref="I578:I586" si="47">F578</f>
        <v>1</v>
      </c>
      <c r="J578" s="193" t="s">
        <v>1144</v>
      </c>
      <c r="K578" s="178">
        <f t="shared" ref="K578:K586" si="48">I578*G578</f>
        <v>3</v>
      </c>
    </row>
    <row r="579" spans="1:12" s="44" customFormat="1" outlineLevel="1">
      <c r="A579" s="20" t="s">
        <v>708</v>
      </c>
      <c r="B579" s="43" t="s">
        <v>872</v>
      </c>
      <c r="C579" s="169" t="s">
        <v>8</v>
      </c>
      <c r="D579" s="39">
        <v>1</v>
      </c>
      <c r="E579" s="178">
        <v>0</v>
      </c>
      <c r="F579" s="177">
        <v>1</v>
      </c>
      <c r="G579" s="192">
        <f t="shared" si="40"/>
        <v>1</v>
      </c>
      <c r="H579" s="169" t="s">
        <v>1142</v>
      </c>
      <c r="I579" s="193">
        <f t="shared" si="47"/>
        <v>1</v>
      </c>
      <c r="J579" s="193" t="s">
        <v>1144</v>
      </c>
      <c r="K579" s="178">
        <f t="shared" si="48"/>
        <v>1</v>
      </c>
    </row>
    <row r="580" spans="1:12" ht="25.5" outlineLevel="1">
      <c r="A580" s="20" t="s">
        <v>709</v>
      </c>
      <c r="B580" s="43" t="s">
        <v>979</v>
      </c>
      <c r="C580" s="169" t="s">
        <v>8</v>
      </c>
      <c r="D580" s="39">
        <v>2</v>
      </c>
      <c r="E580" s="178">
        <v>0</v>
      </c>
      <c r="F580" s="177">
        <v>1</v>
      </c>
      <c r="G580" s="192">
        <f t="shared" si="40"/>
        <v>2</v>
      </c>
      <c r="H580" s="169" t="s">
        <v>1142</v>
      </c>
      <c r="I580" s="193">
        <f t="shared" si="47"/>
        <v>1</v>
      </c>
      <c r="J580" s="193" t="s">
        <v>1144</v>
      </c>
      <c r="K580" s="178">
        <f t="shared" si="48"/>
        <v>2</v>
      </c>
      <c r="L580" s="44"/>
    </row>
    <row r="581" spans="1:12" ht="25.5" outlineLevel="1">
      <c r="A581" s="20" t="s">
        <v>710</v>
      </c>
      <c r="B581" s="43" t="s">
        <v>980</v>
      </c>
      <c r="C581" s="169" t="s">
        <v>8</v>
      </c>
      <c r="D581" s="39">
        <v>1</v>
      </c>
      <c r="E581" s="178">
        <v>0</v>
      </c>
      <c r="F581" s="177">
        <v>1</v>
      </c>
      <c r="G581" s="192">
        <f t="shared" si="40"/>
        <v>1</v>
      </c>
      <c r="H581" s="169" t="s">
        <v>1142</v>
      </c>
      <c r="I581" s="193">
        <f t="shared" si="47"/>
        <v>1</v>
      </c>
      <c r="J581" s="193" t="s">
        <v>1144</v>
      </c>
      <c r="K581" s="178">
        <f t="shared" si="48"/>
        <v>1</v>
      </c>
      <c r="L581" s="44"/>
    </row>
    <row r="582" spans="1:12" ht="25.5" outlineLevel="1">
      <c r="A582" s="20" t="s">
        <v>711</v>
      </c>
      <c r="B582" s="43" t="s">
        <v>981</v>
      </c>
      <c r="C582" s="169" t="s">
        <v>8</v>
      </c>
      <c r="D582" s="39">
        <v>2</v>
      </c>
      <c r="E582" s="178">
        <v>0</v>
      </c>
      <c r="F582" s="177">
        <v>1</v>
      </c>
      <c r="G582" s="192">
        <f t="shared" si="40"/>
        <v>2</v>
      </c>
      <c r="H582" s="169" t="s">
        <v>1142</v>
      </c>
      <c r="I582" s="193">
        <f t="shared" si="47"/>
        <v>1</v>
      </c>
      <c r="J582" s="193" t="s">
        <v>1144</v>
      </c>
      <c r="K582" s="178">
        <f t="shared" si="48"/>
        <v>2</v>
      </c>
      <c r="L582" s="44"/>
    </row>
    <row r="583" spans="1:12" ht="25.5" outlineLevel="1">
      <c r="A583" s="20" t="s">
        <v>712</v>
      </c>
      <c r="B583" s="43" t="s">
        <v>982</v>
      </c>
      <c r="C583" s="169" t="s">
        <v>8</v>
      </c>
      <c r="D583" s="39">
        <v>1</v>
      </c>
      <c r="E583" s="178">
        <v>0</v>
      </c>
      <c r="F583" s="177">
        <v>1</v>
      </c>
      <c r="G583" s="192">
        <f t="shared" si="40"/>
        <v>1</v>
      </c>
      <c r="H583" s="169" t="s">
        <v>1142</v>
      </c>
      <c r="I583" s="193">
        <f t="shared" si="47"/>
        <v>1</v>
      </c>
      <c r="J583" s="193" t="s">
        <v>1144</v>
      </c>
      <c r="K583" s="178">
        <f t="shared" si="48"/>
        <v>1</v>
      </c>
      <c r="L583" s="44"/>
    </row>
    <row r="584" spans="1:12" ht="38.25" outlineLevel="1">
      <c r="A584" s="20" t="s">
        <v>713</v>
      </c>
      <c r="B584" s="43" t="s">
        <v>983</v>
      </c>
      <c r="C584" s="20" t="s">
        <v>8</v>
      </c>
      <c r="D584" s="39">
        <v>2</v>
      </c>
      <c r="E584" s="178">
        <v>0</v>
      </c>
      <c r="F584" s="177">
        <v>1</v>
      </c>
      <c r="G584" s="192">
        <f t="shared" si="40"/>
        <v>2</v>
      </c>
      <c r="H584" s="169" t="s">
        <v>1142</v>
      </c>
      <c r="I584" s="193">
        <f t="shared" si="47"/>
        <v>1</v>
      </c>
      <c r="J584" s="193" t="s">
        <v>1144</v>
      </c>
      <c r="K584" s="178">
        <f t="shared" si="48"/>
        <v>2</v>
      </c>
      <c r="L584" s="44"/>
    </row>
    <row r="585" spans="1:12" ht="25.5" outlineLevel="1">
      <c r="A585" s="20" t="s">
        <v>714</v>
      </c>
      <c r="B585" s="43" t="s">
        <v>984</v>
      </c>
      <c r="C585" s="20" t="s">
        <v>8</v>
      </c>
      <c r="D585" s="39">
        <v>2</v>
      </c>
      <c r="E585" s="178">
        <v>0</v>
      </c>
      <c r="F585" s="177">
        <v>1</v>
      </c>
      <c r="G585" s="192">
        <f t="shared" si="40"/>
        <v>2</v>
      </c>
      <c r="H585" s="169" t="s">
        <v>1142</v>
      </c>
      <c r="I585" s="193">
        <f t="shared" si="47"/>
        <v>1</v>
      </c>
      <c r="J585" s="193" t="s">
        <v>1144</v>
      </c>
      <c r="K585" s="178">
        <f t="shared" si="48"/>
        <v>2</v>
      </c>
      <c r="L585" s="44"/>
    </row>
    <row r="586" spans="1:12" ht="25.5" outlineLevel="1">
      <c r="A586" s="20" t="s">
        <v>715</v>
      </c>
      <c r="B586" s="43" t="s">
        <v>601</v>
      </c>
      <c r="C586" s="169" t="s">
        <v>8</v>
      </c>
      <c r="D586" s="39">
        <v>1</v>
      </c>
      <c r="E586" s="178">
        <v>0</v>
      </c>
      <c r="F586" s="177">
        <v>1</v>
      </c>
      <c r="G586" s="192">
        <f t="shared" si="40"/>
        <v>1</v>
      </c>
      <c r="H586" s="169" t="s">
        <v>1142</v>
      </c>
      <c r="I586" s="193">
        <f t="shared" si="47"/>
        <v>1</v>
      </c>
      <c r="J586" s="193" t="s">
        <v>1144</v>
      </c>
      <c r="K586" s="178">
        <f t="shared" si="48"/>
        <v>1</v>
      </c>
      <c r="L586" s="44"/>
    </row>
    <row r="587" spans="1:12" outlineLevel="1">
      <c r="A587" s="33" t="s">
        <v>111</v>
      </c>
      <c r="B587" s="12" t="s">
        <v>32</v>
      </c>
      <c r="C587" s="48"/>
      <c r="D587" s="39"/>
      <c r="E587" s="178"/>
      <c r="F587" s="177">
        <v>1</v>
      </c>
      <c r="G587" s="192"/>
      <c r="H587" s="169"/>
      <c r="I587" s="193"/>
      <c r="J587" s="193"/>
      <c r="K587" s="178"/>
      <c r="L587" s="44"/>
    </row>
    <row r="588" spans="1:12" ht="25.5" outlineLevel="1">
      <c r="A588" s="169" t="s">
        <v>575</v>
      </c>
      <c r="B588" s="43" t="s">
        <v>993</v>
      </c>
      <c r="C588" s="20" t="s">
        <v>76</v>
      </c>
      <c r="D588" s="39">
        <v>1268.5</v>
      </c>
      <c r="E588" s="178">
        <v>0</v>
      </c>
      <c r="F588" s="177">
        <v>1</v>
      </c>
      <c r="G588" s="192">
        <f t="shared" ref="G588:G649" si="49">D588</f>
        <v>1268.5</v>
      </c>
      <c r="H588" s="169" t="s">
        <v>1142</v>
      </c>
      <c r="I588" s="193">
        <f>F588</f>
        <v>1</v>
      </c>
      <c r="J588" s="193" t="s">
        <v>1144</v>
      </c>
      <c r="K588" s="178">
        <f>I588*G588</f>
        <v>1268.5</v>
      </c>
      <c r="L588" s="44"/>
    </row>
    <row r="589" spans="1:12" ht="25.5" outlineLevel="1">
      <c r="A589" s="169" t="s">
        <v>576</v>
      </c>
      <c r="B589" s="43" t="s">
        <v>992</v>
      </c>
      <c r="C589" s="20" t="s">
        <v>76</v>
      </c>
      <c r="D589" s="39">
        <v>341</v>
      </c>
      <c r="E589" s="178">
        <v>0</v>
      </c>
      <c r="F589" s="177">
        <v>1</v>
      </c>
      <c r="G589" s="192">
        <f t="shared" si="49"/>
        <v>341</v>
      </c>
      <c r="H589" s="169" t="s">
        <v>1142</v>
      </c>
      <c r="I589" s="193">
        <f>F589</f>
        <v>1</v>
      </c>
      <c r="J589" s="193" t="s">
        <v>1144</v>
      </c>
      <c r="K589" s="178">
        <f>I589*G589</f>
        <v>341</v>
      </c>
      <c r="L589" s="44"/>
    </row>
    <row r="590" spans="1:12" s="44" customFormat="1" outlineLevel="1">
      <c r="A590" s="33" t="s">
        <v>112</v>
      </c>
      <c r="B590" s="12" t="s">
        <v>33</v>
      </c>
      <c r="C590" s="48"/>
      <c r="D590" s="39"/>
      <c r="E590" s="178"/>
      <c r="F590" s="177">
        <v>1</v>
      </c>
      <c r="G590" s="192"/>
      <c r="H590" s="169"/>
      <c r="I590" s="193"/>
      <c r="J590" s="193"/>
      <c r="K590" s="178"/>
    </row>
    <row r="591" spans="1:12" s="44" customFormat="1" ht="38.25" outlineLevel="1">
      <c r="A591" s="20" t="s">
        <v>577</v>
      </c>
      <c r="B591" s="43" t="s">
        <v>1047</v>
      </c>
      <c r="C591" s="169" t="s">
        <v>8</v>
      </c>
      <c r="D591" s="39">
        <v>35</v>
      </c>
      <c r="E591" s="178">
        <v>0</v>
      </c>
      <c r="F591" s="177">
        <v>1</v>
      </c>
      <c r="G591" s="192">
        <f t="shared" si="49"/>
        <v>35</v>
      </c>
      <c r="H591" s="169" t="s">
        <v>1142</v>
      </c>
      <c r="I591" s="193">
        <f>F591</f>
        <v>1</v>
      </c>
      <c r="J591" s="193" t="s">
        <v>1144</v>
      </c>
      <c r="K591" s="178">
        <f>I591*G591</f>
        <v>35</v>
      </c>
    </row>
    <row r="592" spans="1:12" s="44" customFormat="1" outlineLevel="1">
      <c r="A592" s="33" t="s">
        <v>113</v>
      </c>
      <c r="B592" s="12" t="s">
        <v>34</v>
      </c>
      <c r="C592" s="48"/>
      <c r="D592" s="39"/>
      <c r="E592" s="178"/>
      <c r="F592" s="177">
        <v>1</v>
      </c>
      <c r="G592" s="192"/>
      <c r="H592" s="169"/>
      <c r="I592" s="193"/>
      <c r="J592" s="193"/>
      <c r="K592" s="178"/>
    </row>
    <row r="593" spans="1:12" s="44" customFormat="1" ht="38.25" outlineLevel="1">
      <c r="A593" s="20" t="s">
        <v>578</v>
      </c>
      <c r="B593" s="43" t="s">
        <v>991</v>
      </c>
      <c r="C593" s="169" t="s">
        <v>8</v>
      </c>
      <c r="D593" s="39">
        <v>28</v>
      </c>
      <c r="E593" s="178">
        <v>0</v>
      </c>
      <c r="F593" s="177">
        <v>1</v>
      </c>
      <c r="G593" s="192">
        <f t="shared" si="49"/>
        <v>28</v>
      </c>
      <c r="H593" s="169" t="s">
        <v>1142</v>
      </c>
      <c r="I593" s="193">
        <f>F593</f>
        <v>1</v>
      </c>
      <c r="J593" s="193" t="s">
        <v>1144</v>
      </c>
      <c r="K593" s="178">
        <f>I593*G593</f>
        <v>28</v>
      </c>
      <c r="L593" s="1"/>
    </row>
    <row r="594" spans="1:12" s="44" customFormat="1" outlineLevel="1">
      <c r="A594" s="20" t="s">
        <v>716</v>
      </c>
      <c r="B594" s="43" t="s">
        <v>598</v>
      </c>
      <c r="C594" s="169" t="s">
        <v>8</v>
      </c>
      <c r="D594" s="39">
        <v>14</v>
      </c>
      <c r="E594" s="178">
        <v>0</v>
      </c>
      <c r="F594" s="177">
        <v>1</v>
      </c>
      <c r="G594" s="192">
        <f t="shared" si="49"/>
        <v>14</v>
      </c>
      <c r="H594" s="169" t="s">
        <v>1142</v>
      </c>
      <c r="I594" s="193">
        <f>F594</f>
        <v>1</v>
      </c>
      <c r="J594" s="193" t="s">
        <v>1144</v>
      </c>
      <c r="K594" s="178">
        <f>I594*G594</f>
        <v>14</v>
      </c>
      <c r="L594" s="1"/>
    </row>
    <row r="595" spans="1:12" s="44" customFormat="1" ht="25.5" outlineLevel="1">
      <c r="A595" s="20" t="s">
        <v>717</v>
      </c>
      <c r="B595" s="43" t="s">
        <v>846</v>
      </c>
      <c r="C595" s="169" t="s">
        <v>8</v>
      </c>
      <c r="D595" s="39">
        <v>1</v>
      </c>
      <c r="E595" s="178">
        <v>0</v>
      </c>
      <c r="F595" s="177">
        <v>1</v>
      </c>
      <c r="G595" s="192">
        <f t="shared" si="49"/>
        <v>1</v>
      </c>
      <c r="H595" s="169" t="s">
        <v>1142</v>
      </c>
      <c r="I595" s="193">
        <f>F595</f>
        <v>1</v>
      </c>
      <c r="J595" s="193" t="s">
        <v>1144</v>
      </c>
      <c r="K595" s="178">
        <f>I595*G595</f>
        <v>1</v>
      </c>
      <c r="L595" s="1"/>
    </row>
    <row r="596" spans="1:12" s="44" customFormat="1" outlineLevel="1">
      <c r="A596" s="33" t="s">
        <v>114</v>
      </c>
      <c r="B596" s="12" t="s">
        <v>35</v>
      </c>
      <c r="C596" s="48"/>
      <c r="D596" s="39"/>
      <c r="E596" s="178"/>
      <c r="F596" s="177">
        <v>1</v>
      </c>
      <c r="G596" s="192"/>
      <c r="H596" s="169"/>
      <c r="I596" s="193"/>
      <c r="J596" s="193"/>
      <c r="K596" s="178"/>
      <c r="L596" s="1"/>
    </row>
    <row r="597" spans="1:12" s="44" customFormat="1" ht="38.25" outlineLevel="1">
      <c r="A597" s="20" t="s">
        <v>579</v>
      </c>
      <c r="B597" s="43" t="s">
        <v>1052</v>
      </c>
      <c r="C597" s="169" t="s">
        <v>8</v>
      </c>
      <c r="D597" s="39">
        <v>5</v>
      </c>
      <c r="E597" s="178">
        <v>0</v>
      </c>
      <c r="F597" s="177">
        <v>1</v>
      </c>
      <c r="G597" s="192">
        <f t="shared" si="49"/>
        <v>5</v>
      </c>
      <c r="H597" s="169" t="s">
        <v>1142</v>
      </c>
      <c r="I597" s="193">
        <f>F597</f>
        <v>1</v>
      </c>
      <c r="J597" s="193" t="s">
        <v>1144</v>
      </c>
      <c r="K597" s="178">
        <f>I597*G597</f>
        <v>5</v>
      </c>
      <c r="L597" s="1"/>
    </row>
    <row r="598" spans="1:12" s="44" customFormat="1" ht="38.25" outlineLevel="1">
      <c r="A598" s="20" t="s">
        <v>718</v>
      </c>
      <c r="B598" s="43" t="s">
        <v>969</v>
      </c>
      <c r="C598" s="169" t="s">
        <v>8</v>
      </c>
      <c r="D598" s="39">
        <v>41</v>
      </c>
      <c r="E598" s="178">
        <v>0</v>
      </c>
      <c r="F598" s="177">
        <v>1</v>
      </c>
      <c r="G598" s="192">
        <f t="shared" si="49"/>
        <v>41</v>
      </c>
      <c r="H598" s="169" t="s">
        <v>1142</v>
      </c>
      <c r="I598" s="193">
        <f>F598</f>
        <v>1</v>
      </c>
      <c r="J598" s="193" t="s">
        <v>1144</v>
      </c>
      <c r="K598" s="178">
        <f>I598*G598</f>
        <v>41</v>
      </c>
      <c r="L598" s="1"/>
    </row>
    <row r="599" spans="1:12" s="44" customFormat="1" outlineLevel="1">
      <c r="A599" s="33" t="s">
        <v>115</v>
      </c>
      <c r="B599" s="12" t="s">
        <v>28</v>
      </c>
      <c r="C599" s="10"/>
      <c r="D599" s="39"/>
      <c r="E599" s="178"/>
      <c r="F599" s="177">
        <v>1</v>
      </c>
      <c r="G599" s="192"/>
      <c r="H599" s="169"/>
      <c r="I599" s="193"/>
      <c r="J599" s="193"/>
      <c r="K599" s="178"/>
    </row>
    <row r="600" spans="1:12" s="44" customFormat="1" ht="51" outlineLevel="1">
      <c r="A600" s="20" t="s">
        <v>580</v>
      </c>
      <c r="B600" s="48" t="s">
        <v>970</v>
      </c>
      <c r="C600" s="169" t="s">
        <v>76</v>
      </c>
      <c r="D600" s="39">
        <v>1.3</v>
      </c>
      <c r="E600" s="178">
        <v>0</v>
      </c>
      <c r="F600" s="177">
        <v>1</v>
      </c>
      <c r="G600" s="192">
        <f t="shared" si="49"/>
        <v>1.3</v>
      </c>
      <c r="H600" s="169" t="s">
        <v>1142</v>
      </c>
      <c r="I600" s="193">
        <f t="shared" ref="I600:I605" si="50">F600</f>
        <v>1</v>
      </c>
      <c r="J600" s="193" t="s">
        <v>1144</v>
      </c>
      <c r="K600" s="178">
        <f t="shared" ref="K600:K605" si="51">I600*G600</f>
        <v>1.3</v>
      </c>
    </row>
    <row r="601" spans="1:12" s="44" customFormat="1" ht="51" outlineLevel="1">
      <c r="A601" s="20" t="s">
        <v>581</v>
      </c>
      <c r="B601" s="48" t="s">
        <v>971</v>
      </c>
      <c r="C601" s="169" t="s">
        <v>76</v>
      </c>
      <c r="D601" s="39">
        <v>119.3</v>
      </c>
      <c r="E601" s="178">
        <v>0</v>
      </c>
      <c r="F601" s="177">
        <v>1</v>
      </c>
      <c r="G601" s="192">
        <f t="shared" si="49"/>
        <v>119.3</v>
      </c>
      <c r="H601" s="169" t="s">
        <v>1142</v>
      </c>
      <c r="I601" s="193">
        <f t="shared" si="50"/>
        <v>1</v>
      </c>
      <c r="J601" s="193" t="s">
        <v>1144</v>
      </c>
      <c r="K601" s="178">
        <f t="shared" si="51"/>
        <v>119.3</v>
      </c>
    </row>
    <row r="602" spans="1:12" s="44" customFormat="1" ht="25.5" outlineLevel="1">
      <c r="A602" s="169" t="s">
        <v>582</v>
      </c>
      <c r="B602" s="43" t="s">
        <v>597</v>
      </c>
      <c r="C602" s="169" t="s">
        <v>76</v>
      </c>
      <c r="D602" s="39">
        <v>50.4</v>
      </c>
      <c r="E602" s="178">
        <v>0</v>
      </c>
      <c r="F602" s="177">
        <v>1</v>
      </c>
      <c r="G602" s="192">
        <f t="shared" si="49"/>
        <v>50.4</v>
      </c>
      <c r="H602" s="169" t="s">
        <v>1142</v>
      </c>
      <c r="I602" s="193">
        <f t="shared" si="50"/>
        <v>1</v>
      </c>
      <c r="J602" s="193" t="s">
        <v>1144</v>
      </c>
      <c r="K602" s="178">
        <f t="shared" si="51"/>
        <v>50.4</v>
      </c>
    </row>
    <row r="603" spans="1:12" s="44" customFormat="1" ht="63.75" outlineLevel="1">
      <c r="A603" s="20" t="s">
        <v>583</v>
      </c>
      <c r="B603" s="43" t="s">
        <v>972</v>
      </c>
      <c r="C603" s="169" t="s">
        <v>76</v>
      </c>
      <c r="D603" s="39">
        <v>4.0999999999999996</v>
      </c>
      <c r="E603" s="178">
        <v>0</v>
      </c>
      <c r="F603" s="177">
        <v>1</v>
      </c>
      <c r="G603" s="192">
        <f t="shared" si="49"/>
        <v>4.0999999999999996</v>
      </c>
      <c r="H603" s="169" t="s">
        <v>1142</v>
      </c>
      <c r="I603" s="193">
        <f t="shared" si="50"/>
        <v>1</v>
      </c>
      <c r="J603" s="193" t="s">
        <v>1144</v>
      </c>
      <c r="K603" s="178">
        <f t="shared" si="51"/>
        <v>4.0999999999999996</v>
      </c>
    </row>
    <row r="604" spans="1:12" s="44" customFormat="1" ht="25.5" outlineLevel="1">
      <c r="A604" s="20" t="s">
        <v>719</v>
      </c>
      <c r="B604" s="43" t="s">
        <v>600</v>
      </c>
      <c r="C604" s="169" t="s">
        <v>76</v>
      </c>
      <c r="D604" s="39">
        <v>22</v>
      </c>
      <c r="E604" s="178">
        <v>0</v>
      </c>
      <c r="F604" s="177">
        <v>1</v>
      </c>
      <c r="G604" s="192">
        <f t="shared" si="49"/>
        <v>22</v>
      </c>
      <c r="H604" s="169" t="s">
        <v>1142</v>
      </c>
      <c r="I604" s="193">
        <f t="shared" si="50"/>
        <v>1</v>
      </c>
      <c r="J604" s="193" t="s">
        <v>1144</v>
      </c>
      <c r="K604" s="178">
        <f t="shared" si="51"/>
        <v>22</v>
      </c>
    </row>
    <row r="605" spans="1:12" s="44" customFormat="1" ht="38.25" outlineLevel="1">
      <c r="A605" s="20" t="s">
        <v>720</v>
      </c>
      <c r="B605" s="43" t="s">
        <v>973</v>
      </c>
      <c r="C605" s="169" t="s">
        <v>76</v>
      </c>
      <c r="D605" s="39">
        <v>77.739999999999995</v>
      </c>
      <c r="E605" s="178">
        <v>0</v>
      </c>
      <c r="F605" s="177">
        <v>1</v>
      </c>
      <c r="G605" s="192">
        <f t="shared" si="49"/>
        <v>77.739999999999995</v>
      </c>
      <c r="H605" s="169" t="s">
        <v>1142</v>
      </c>
      <c r="I605" s="193">
        <f t="shared" si="50"/>
        <v>1</v>
      </c>
      <c r="J605" s="193" t="s">
        <v>1144</v>
      </c>
      <c r="K605" s="178">
        <f t="shared" si="51"/>
        <v>77.739999999999995</v>
      </c>
    </row>
    <row r="606" spans="1:12" s="44" customFormat="1" outlineLevel="1">
      <c r="A606" s="12"/>
      <c r="B606" s="12"/>
      <c r="C606" s="12"/>
      <c r="D606" s="160"/>
      <c r="E606" s="178"/>
      <c r="F606" s="177"/>
      <c r="G606" s="192"/>
      <c r="H606" s="169"/>
      <c r="I606" s="193"/>
      <c r="J606" s="193"/>
      <c r="K606" s="178"/>
    </row>
    <row r="607" spans="1:12">
      <c r="A607" s="169"/>
      <c r="B607" s="43"/>
      <c r="C607" s="169"/>
      <c r="D607" s="49"/>
      <c r="E607" s="178"/>
      <c r="F607" s="177"/>
      <c r="G607" s="192"/>
      <c r="H607" s="169"/>
      <c r="I607" s="193"/>
      <c r="J607" s="193"/>
      <c r="K607" s="178"/>
      <c r="L607" s="44"/>
    </row>
    <row r="608" spans="1:12">
      <c r="A608" s="171">
        <v>21</v>
      </c>
      <c r="B608" s="157" t="s">
        <v>145</v>
      </c>
      <c r="C608" s="171"/>
      <c r="D608" s="52"/>
      <c r="E608" s="178"/>
      <c r="F608" s="177"/>
      <c r="G608" s="192"/>
      <c r="H608" s="169"/>
      <c r="I608" s="193"/>
      <c r="J608" s="193"/>
      <c r="K608" s="178"/>
      <c r="L608" s="44"/>
    </row>
    <row r="609" spans="1:12" ht="76.5" outlineLevel="1">
      <c r="A609" s="169" t="s">
        <v>19</v>
      </c>
      <c r="B609" s="43" t="s">
        <v>1046</v>
      </c>
      <c r="C609" s="169" t="s">
        <v>63</v>
      </c>
      <c r="D609" s="39">
        <v>1</v>
      </c>
      <c r="E609" s="178">
        <v>0</v>
      </c>
      <c r="F609" s="177">
        <v>1</v>
      </c>
      <c r="G609" s="192">
        <f t="shared" si="49"/>
        <v>1</v>
      </c>
      <c r="H609" s="169" t="s">
        <v>1142</v>
      </c>
      <c r="I609" s="193">
        <f>F609</f>
        <v>1</v>
      </c>
      <c r="J609" s="193" t="s">
        <v>1144</v>
      </c>
      <c r="K609" s="178">
        <f>I609*G609</f>
        <v>1</v>
      </c>
      <c r="L609" s="44"/>
    </row>
    <row r="610" spans="1:12" outlineLevel="1">
      <c r="A610" s="12"/>
      <c r="B610" s="12"/>
      <c r="C610" s="12"/>
      <c r="D610" s="160"/>
      <c r="E610" s="178"/>
      <c r="F610" s="177"/>
      <c r="G610" s="192"/>
      <c r="H610" s="169"/>
      <c r="I610" s="193"/>
      <c r="J610" s="193"/>
      <c r="K610" s="178"/>
      <c r="L610" s="44"/>
    </row>
    <row r="611" spans="1:12">
      <c r="A611" s="169"/>
      <c r="B611" s="43"/>
      <c r="C611" s="169"/>
      <c r="D611" s="49"/>
      <c r="E611" s="178"/>
      <c r="F611" s="177"/>
      <c r="G611" s="192"/>
      <c r="H611" s="169"/>
      <c r="I611" s="193"/>
      <c r="J611" s="193"/>
      <c r="K611" s="178"/>
      <c r="L611" s="44"/>
    </row>
    <row r="612" spans="1:12" ht="25.5" collapsed="1">
      <c r="A612" s="170">
        <v>22</v>
      </c>
      <c r="B612" s="157" t="s">
        <v>17</v>
      </c>
      <c r="C612" s="15"/>
      <c r="D612" s="50"/>
      <c r="E612" s="178"/>
      <c r="F612" s="177"/>
      <c r="G612" s="192"/>
      <c r="H612" s="169"/>
      <c r="I612" s="193"/>
      <c r="J612" s="193"/>
      <c r="K612" s="178"/>
    </row>
    <row r="613" spans="1:12" s="44" customFormat="1" ht="51" outlineLevel="1">
      <c r="A613" s="169" t="s">
        <v>120</v>
      </c>
      <c r="B613" s="43" t="s">
        <v>974</v>
      </c>
      <c r="C613" s="169" t="s">
        <v>76</v>
      </c>
      <c r="D613" s="39">
        <v>3</v>
      </c>
      <c r="E613" s="178">
        <v>0</v>
      </c>
      <c r="F613" s="177">
        <v>1</v>
      </c>
      <c r="G613" s="192">
        <f t="shared" si="49"/>
        <v>3</v>
      </c>
      <c r="H613" s="169" t="s">
        <v>1142</v>
      </c>
      <c r="I613" s="193">
        <f t="shared" ref="I613:I625" si="52">F613</f>
        <v>1</v>
      </c>
      <c r="J613" s="193" t="s">
        <v>1144</v>
      </c>
      <c r="K613" s="178">
        <f t="shared" ref="K613:K625" si="53">I613*G613</f>
        <v>3</v>
      </c>
      <c r="L613" s="1"/>
    </row>
    <row r="614" spans="1:12" s="44" customFormat="1" ht="25.5" outlineLevel="1">
      <c r="A614" s="169" t="s">
        <v>121</v>
      </c>
      <c r="B614" s="48" t="s">
        <v>1028</v>
      </c>
      <c r="C614" s="124" t="s">
        <v>76</v>
      </c>
      <c r="D614" s="39">
        <v>42</v>
      </c>
      <c r="E614" s="178">
        <v>0</v>
      </c>
      <c r="F614" s="177">
        <v>1</v>
      </c>
      <c r="G614" s="192">
        <f t="shared" si="49"/>
        <v>42</v>
      </c>
      <c r="H614" s="169" t="s">
        <v>1142</v>
      </c>
      <c r="I614" s="193">
        <f t="shared" si="52"/>
        <v>1</v>
      </c>
      <c r="J614" s="193" t="s">
        <v>1144</v>
      </c>
      <c r="K614" s="178">
        <f t="shared" si="53"/>
        <v>42</v>
      </c>
      <c r="L614" s="1"/>
    </row>
    <row r="615" spans="1:12" s="44" customFormat="1" ht="38.25" outlineLevel="1">
      <c r="A615" s="169" t="s">
        <v>123</v>
      </c>
      <c r="B615" s="48" t="s">
        <v>990</v>
      </c>
      <c r="C615" s="20" t="s">
        <v>63</v>
      </c>
      <c r="D615" s="39">
        <v>12</v>
      </c>
      <c r="E615" s="178">
        <v>0</v>
      </c>
      <c r="F615" s="177">
        <v>1</v>
      </c>
      <c r="G615" s="192">
        <f t="shared" si="49"/>
        <v>12</v>
      </c>
      <c r="H615" s="169" t="s">
        <v>1142</v>
      </c>
      <c r="I615" s="193">
        <f t="shared" si="52"/>
        <v>1</v>
      </c>
      <c r="J615" s="193" t="s">
        <v>1144</v>
      </c>
      <c r="K615" s="178">
        <f t="shared" si="53"/>
        <v>12</v>
      </c>
      <c r="L615" s="1"/>
    </row>
    <row r="616" spans="1:12" s="44" customFormat="1" ht="25.5" outlineLevel="1">
      <c r="A616" s="169" t="s">
        <v>135</v>
      </c>
      <c r="B616" s="48" t="s">
        <v>249</v>
      </c>
      <c r="C616" s="169" t="s">
        <v>193</v>
      </c>
      <c r="D616" s="39">
        <v>24</v>
      </c>
      <c r="E616" s="178">
        <v>0</v>
      </c>
      <c r="F616" s="177">
        <v>1</v>
      </c>
      <c r="G616" s="192">
        <f t="shared" si="49"/>
        <v>24</v>
      </c>
      <c r="H616" s="169" t="s">
        <v>1142</v>
      </c>
      <c r="I616" s="193">
        <f t="shared" si="52"/>
        <v>1</v>
      </c>
      <c r="J616" s="193" t="s">
        <v>1144</v>
      </c>
      <c r="K616" s="178">
        <f t="shared" si="53"/>
        <v>24</v>
      </c>
      <c r="L616" s="1"/>
    </row>
    <row r="617" spans="1:12" s="44" customFormat="1" ht="51" outlineLevel="1">
      <c r="A617" s="169" t="s">
        <v>136</v>
      </c>
      <c r="B617" s="48" t="s">
        <v>975</v>
      </c>
      <c r="C617" s="169" t="s">
        <v>63</v>
      </c>
      <c r="D617" s="39">
        <v>24</v>
      </c>
      <c r="E617" s="178">
        <v>0</v>
      </c>
      <c r="F617" s="177">
        <v>1</v>
      </c>
      <c r="G617" s="192">
        <f t="shared" si="49"/>
        <v>24</v>
      </c>
      <c r="H617" s="169" t="s">
        <v>1142</v>
      </c>
      <c r="I617" s="193">
        <f t="shared" si="52"/>
        <v>1</v>
      </c>
      <c r="J617" s="193" t="s">
        <v>1144</v>
      </c>
      <c r="K617" s="178">
        <f t="shared" si="53"/>
        <v>24</v>
      </c>
      <c r="L617" s="1"/>
    </row>
    <row r="618" spans="1:12" s="44" customFormat="1" ht="51" outlineLevel="1">
      <c r="A618" s="169" t="s">
        <v>184</v>
      </c>
      <c r="B618" s="43" t="s">
        <v>976</v>
      </c>
      <c r="C618" s="169" t="s">
        <v>63</v>
      </c>
      <c r="D618" s="39">
        <v>1</v>
      </c>
      <c r="E618" s="178">
        <v>0</v>
      </c>
      <c r="F618" s="177">
        <v>1</v>
      </c>
      <c r="G618" s="192">
        <f t="shared" si="49"/>
        <v>1</v>
      </c>
      <c r="H618" s="169" t="s">
        <v>1142</v>
      </c>
      <c r="I618" s="193">
        <f t="shared" si="52"/>
        <v>1</v>
      </c>
      <c r="J618" s="193" t="s">
        <v>1144</v>
      </c>
      <c r="K618" s="178">
        <f t="shared" si="53"/>
        <v>1</v>
      </c>
      <c r="L618" s="1"/>
    </row>
    <row r="619" spans="1:12" s="44" customFormat="1" outlineLevel="1">
      <c r="A619" s="169" t="s">
        <v>185</v>
      </c>
      <c r="B619" s="43" t="s">
        <v>845</v>
      </c>
      <c r="C619" s="20" t="s">
        <v>66</v>
      </c>
      <c r="D619" s="39">
        <v>39</v>
      </c>
      <c r="E619" s="178">
        <v>0</v>
      </c>
      <c r="F619" s="177">
        <v>1</v>
      </c>
      <c r="G619" s="192">
        <f t="shared" si="49"/>
        <v>39</v>
      </c>
      <c r="H619" s="169" t="s">
        <v>1142</v>
      </c>
      <c r="I619" s="193">
        <f t="shared" si="52"/>
        <v>1</v>
      </c>
      <c r="J619" s="193" t="s">
        <v>1144</v>
      </c>
      <c r="K619" s="178">
        <f t="shared" si="53"/>
        <v>39</v>
      </c>
      <c r="L619" s="13"/>
    </row>
    <row r="620" spans="1:12" s="44" customFormat="1" outlineLevel="1">
      <c r="A620" s="169" t="s">
        <v>186</v>
      </c>
      <c r="B620" s="19" t="s">
        <v>844</v>
      </c>
      <c r="C620" s="20" t="s">
        <v>63</v>
      </c>
      <c r="D620" s="39">
        <v>13</v>
      </c>
      <c r="E620" s="178">
        <v>0</v>
      </c>
      <c r="F620" s="177">
        <v>1</v>
      </c>
      <c r="G620" s="192">
        <f t="shared" si="49"/>
        <v>13</v>
      </c>
      <c r="H620" s="169" t="s">
        <v>1142</v>
      </c>
      <c r="I620" s="193">
        <f t="shared" si="52"/>
        <v>1</v>
      </c>
      <c r="J620" s="193" t="s">
        <v>1144</v>
      </c>
      <c r="K620" s="178">
        <f t="shared" si="53"/>
        <v>13</v>
      </c>
      <c r="L620" s="13"/>
    </row>
    <row r="621" spans="1:12" s="44" customFormat="1" outlineLevel="1">
      <c r="A621" s="169" t="s">
        <v>187</v>
      </c>
      <c r="B621" s="19" t="s">
        <v>603</v>
      </c>
      <c r="C621" s="20" t="s">
        <v>76</v>
      </c>
      <c r="D621" s="39">
        <v>5</v>
      </c>
      <c r="E621" s="178">
        <v>0</v>
      </c>
      <c r="F621" s="177">
        <v>1</v>
      </c>
      <c r="G621" s="192">
        <f t="shared" si="49"/>
        <v>5</v>
      </c>
      <c r="H621" s="169" t="s">
        <v>1142</v>
      </c>
      <c r="I621" s="193">
        <f t="shared" si="52"/>
        <v>1</v>
      </c>
      <c r="J621" s="193" t="s">
        <v>1144</v>
      </c>
      <c r="K621" s="178">
        <f t="shared" si="53"/>
        <v>5</v>
      </c>
      <c r="L621" s="13"/>
    </row>
    <row r="622" spans="1:12" s="44" customFormat="1" ht="25.5" outlineLevel="1">
      <c r="A622" s="169" t="s">
        <v>188</v>
      </c>
      <c r="B622" s="48" t="s">
        <v>843</v>
      </c>
      <c r="C622" s="124" t="s">
        <v>76</v>
      </c>
      <c r="D622" s="39">
        <v>330</v>
      </c>
      <c r="E622" s="178">
        <v>0</v>
      </c>
      <c r="F622" s="177">
        <v>1</v>
      </c>
      <c r="G622" s="192">
        <f t="shared" si="49"/>
        <v>330</v>
      </c>
      <c r="H622" s="169" t="s">
        <v>1142</v>
      </c>
      <c r="I622" s="193">
        <f t="shared" si="52"/>
        <v>1</v>
      </c>
      <c r="J622" s="193" t="s">
        <v>1144</v>
      </c>
      <c r="K622" s="178">
        <f t="shared" si="53"/>
        <v>330</v>
      </c>
      <c r="L622" s="13"/>
    </row>
    <row r="623" spans="1:12" s="44" customFormat="1" ht="25.5" outlineLevel="1">
      <c r="A623" s="169" t="s">
        <v>189</v>
      </c>
      <c r="B623" s="48" t="s">
        <v>842</v>
      </c>
      <c r="C623" s="124" t="s">
        <v>76</v>
      </c>
      <c r="D623" s="39">
        <v>260</v>
      </c>
      <c r="E623" s="178">
        <v>0</v>
      </c>
      <c r="F623" s="177">
        <v>1</v>
      </c>
      <c r="G623" s="192">
        <f t="shared" si="49"/>
        <v>260</v>
      </c>
      <c r="H623" s="169" t="s">
        <v>1142</v>
      </c>
      <c r="I623" s="193">
        <f t="shared" si="52"/>
        <v>1</v>
      </c>
      <c r="J623" s="193" t="s">
        <v>1144</v>
      </c>
      <c r="K623" s="178">
        <f t="shared" si="53"/>
        <v>260</v>
      </c>
      <c r="L623" s="13"/>
    </row>
    <row r="624" spans="1:12" s="44" customFormat="1" ht="51" outlineLevel="1">
      <c r="A624" s="169" t="s">
        <v>190</v>
      </c>
      <c r="B624" s="43" t="s">
        <v>977</v>
      </c>
      <c r="C624" s="169" t="s">
        <v>63</v>
      </c>
      <c r="D624" s="39">
        <v>4</v>
      </c>
      <c r="E624" s="178">
        <v>0</v>
      </c>
      <c r="F624" s="177">
        <v>1</v>
      </c>
      <c r="G624" s="192">
        <f t="shared" si="49"/>
        <v>4</v>
      </c>
      <c r="H624" s="169" t="s">
        <v>1142</v>
      </c>
      <c r="I624" s="193">
        <f t="shared" si="52"/>
        <v>1</v>
      </c>
      <c r="J624" s="193" t="s">
        <v>1144</v>
      </c>
      <c r="K624" s="178">
        <f t="shared" si="53"/>
        <v>4</v>
      </c>
      <c r="L624" s="13"/>
    </row>
    <row r="625" spans="1:12" s="44" customFormat="1" ht="51" outlineLevel="1">
      <c r="A625" s="169" t="s">
        <v>217</v>
      </c>
      <c r="B625" s="19" t="s">
        <v>985</v>
      </c>
      <c r="C625" s="20" t="s">
        <v>63</v>
      </c>
      <c r="D625" s="39">
        <v>12</v>
      </c>
      <c r="E625" s="178">
        <v>0</v>
      </c>
      <c r="F625" s="177">
        <v>1</v>
      </c>
      <c r="G625" s="192">
        <f t="shared" si="49"/>
        <v>12</v>
      </c>
      <c r="H625" s="169" t="s">
        <v>1142</v>
      </c>
      <c r="I625" s="193">
        <f t="shared" si="52"/>
        <v>1</v>
      </c>
      <c r="J625" s="193" t="s">
        <v>1144</v>
      </c>
      <c r="K625" s="178">
        <f t="shared" si="53"/>
        <v>12</v>
      </c>
      <c r="L625" s="13"/>
    </row>
    <row r="626" spans="1:12" outlineLevel="1">
      <c r="A626" s="12"/>
      <c r="B626" s="12"/>
      <c r="C626" s="12"/>
      <c r="D626" s="160"/>
      <c r="E626" s="178"/>
      <c r="F626" s="177"/>
      <c r="G626" s="192"/>
      <c r="H626" s="169"/>
      <c r="I626" s="193"/>
      <c r="J626" s="193"/>
      <c r="K626" s="178"/>
      <c r="L626" s="13"/>
    </row>
    <row r="627" spans="1:12">
      <c r="A627" s="169"/>
      <c r="B627" s="43"/>
      <c r="C627" s="169"/>
      <c r="D627" s="49"/>
      <c r="E627" s="178"/>
      <c r="F627" s="177"/>
      <c r="G627" s="192"/>
      <c r="H627" s="169"/>
      <c r="I627" s="193"/>
      <c r="J627" s="193"/>
      <c r="K627" s="178"/>
      <c r="L627" s="13"/>
    </row>
    <row r="628" spans="1:12">
      <c r="A628" s="170">
        <v>23</v>
      </c>
      <c r="B628" s="157" t="s">
        <v>142</v>
      </c>
      <c r="C628" s="15"/>
      <c r="D628" s="50"/>
      <c r="E628" s="178"/>
      <c r="F628" s="177"/>
      <c r="G628" s="192"/>
      <c r="H628" s="169"/>
      <c r="I628" s="193"/>
      <c r="J628" s="193"/>
      <c r="K628" s="178"/>
      <c r="L628" s="13"/>
    </row>
    <row r="629" spans="1:12">
      <c r="A629" s="8" t="s">
        <v>125</v>
      </c>
      <c r="B629" s="12" t="s">
        <v>707</v>
      </c>
      <c r="C629" s="9"/>
      <c r="D629" s="39">
        <v>0</v>
      </c>
      <c r="E629" s="178"/>
      <c r="F629" s="177"/>
      <c r="G629" s="192"/>
      <c r="H629" s="169"/>
      <c r="I629" s="193"/>
      <c r="J629" s="193"/>
      <c r="K629" s="178"/>
      <c r="L629" s="13"/>
    </row>
    <row r="630" spans="1:12" ht="51" outlineLevel="1">
      <c r="A630" s="168" t="s">
        <v>584</v>
      </c>
      <c r="B630" s="43" t="s">
        <v>986</v>
      </c>
      <c r="C630" s="169" t="s">
        <v>63</v>
      </c>
      <c r="D630" s="39">
        <v>1</v>
      </c>
      <c r="E630" s="178">
        <v>0</v>
      </c>
      <c r="F630" s="177">
        <v>1</v>
      </c>
      <c r="G630" s="192">
        <f t="shared" si="49"/>
        <v>1</v>
      </c>
      <c r="H630" s="169" t="s">
        <v>1142</v>
      </c>
      <c r="I630" s="193">
        <f t="shared" ref="I630:I638" si="54">F630</f>
        <v>1</v>
      </c>
      <c r="J630" s="193" t="s">
        <v>1144</v>
      </c>
      <c r="K630" s="178">
        <f t="shared" ref="K630:K638" si="55">I630*G630</f>
        <v>1</v>
      </c>
      <c r="L630" s="13"/>
    </row>
    <row r="631" spans="1:12" ht="51" outlineLevel="1">
      <c r="A631" s="168" t="s">
        <v>585</v>
      </c>
      <c r="B631" s="43" t="s">
        <v>987</v>
      </c>
      <c r="C631" s="169" t="s">
        <v>68</v>
      </c>
      <c r="D631" s="39">
        <v>48.53</v>
      </c>
      <c r="E631" s="178">
        <v>0</v>
      </c>
      <c r="F631" s="177">
        <v>1</v>
      </c>
      <c r="G631" s="192">
        <f t="shared" si="49"/>
        <v>48.53</v>
      </c>
      <c r="H631" s="169" t="s">
        <v>1142</v>
      </c>
      <c r="I631" s="193">
        <f t="shared" si="54"/>
        <v>1</v>
      </c>
      <c r="J631" s="193" t="s">
        <v>1144</v>
      </c>
      <c r="K631" s="178">
        <f t="shared" si="55"/>
        <v>48.53</v>
      </c>
      <c r="L631" s="13"/>
    </row>
    <row r="632" spans="1:12" ht="63.75" outlineLevel="1">
      <c r="A632" s="168" t="s">
        <v>586</v>
      </c>
      <c r="B632" s="43" t="s">
        <v>988</v>
      </c>
      <c r="C632" s="169" t="s">
        <v>68</v>
      </c>
      <c r="D632" s="39">
        <v>56.26</v>
      </c>
      <c r="E632" s="178">
        <v>0</v>
      </c>
      <c r="F632" s="177">
        <v>1</v>
      </c>
      <c r="G632" s="192">
        <f t="shared" si="49"/>
        <v>56.26</v>
      </c>
      <c r="H632" s="169" t="s">
        <v>1142</v>
      </c>
      <c r="I632" s="193">
        <f t="shared" si="54"/>
        <v>1</v>
      </c>
      <c r="J632" s="193" t="s">
        <v>1144</v>
      </c>
      <c r="K632" s="178">
        <f t="shared" si="55"/>
        <v>56.26</v>
      </c>
      <c r="L632" s="13"/>
    </row>
    <row r="633" spans="1:12" s="13" customFormat="1" outlineLevel="1">
      <c r="A633" s="168" t="s">
        <v>587</v>
      </c>
      <c r="B633" s="36" t="s">
        <v>841</v>
      </c>
      <c r="C633" s="35" t="s">
        <v>68</v>
      </c>
      <c r="D633" s="39">
        <v>48.02</v>
      </c>
      <c r="E633" s="178">
        <v>0</v>
      </c>
      <c r="F633" s="177">
        <v>1</v>
      </c>
      <c r="G633" s="192">
        <f t="shared" si="49"/>
        <v>48.02</v>
      </c>
      <c r="H633" s="169" t="s">
        <v>1142</v>
      </c>
      <c r="I633" s="193">
        <f t="shared" si="54"/>
        <v>1</v>
      </c>
      <c r="J633" s="193" t="s">
        <v>1144</v>
      </c>
      <c r="K633" s="178">
        <f t="shared" si="55"/>
        <v>48.02</v>
      </c>
      <c r="L633" s="1"/>
    </row>
    <row r="634" spans="1:12" s="13" customFormat="1" ht="38.25" outlineLevel="1">
      <c r="A634" s="168" t="s">
        <v>588</v>
      </c>
      <c r="B634" s="36" t="s">
        <v>989</v>
      </c>
      <c r="C634" s="35" t="s">
        <v>68</v>
      </c>
      <c r="D634" s="39">
        <v>7.22</v>
      </c>
      <c r="E634" s="178">
        <v>0</v>
      </c>
      <c r="F634" s="177">
        <v>1</v>
      </c>
      <c r="G634" s="192">
        <f t="shared" si="49"/>
        <v>7.22</v>
      </c>
      <c r="H634" s="169" t="s">
        <v>1142</v>
      </c>
      <c r="I634" s="193">
        <f t="shared" si="54"/>
        <v>1</v>
      </c>
      <c r="J634" s="193" t="s">
        <v>1144</v>
      </c>
      <c r="K634" s="178">
        <f t="shared" si="55"/>
        <v>7.22</v>
      </c>
      <c r="L634" s="1"/>
    </row>
    <row r="635" spans="1:12" s="13" customFormat="1" outlineLevel="1">
      <c r="A635" s="168" t="s">
        <v>589</v>
      </c>
      <c r="B635" s="36" t="s">
        <v>227</v>
      </c>
      <c r="C635" s="35" t="s">
        <v>68</v>
      </c>
      <c r="D635" s="39">
        <v>3.62</v>
      </c>
      <c r="E635" s="178">
        <v>0</v>
      </c>
      <c r="F635" s="177">
        <v>1</v>
      </c>
      <c r="G635" s="192">
        <f t="shared" si="49"/>
        <v>3.62</v>
      </c>
      <c r="H635" s="169" t="s">
        <v>1142</v>
      </c>
      <c r="I635" s="193">
        <f t="shared" si="54"/>
        <v>1</v>
      </c>
      <c r="J635" s="193" t="s">
        <v>1144</v>
      </c>
      <c r="K635" s="178">
        <f t="shared" si="55"/>
        <v>3.62</v>
      </c>
      <c r="L635" s="1"/>
    </row>
    <row r="636" spans="1:12" s="13" customFormat="1" ht="25.5" outlineLevel="1">
      <c r="A636" s="168" t="s">
        <v>590</v>
      </c>
      <c r="B636" s="43" t="s">
        <v>24</v>
      </c>
      <c r="C636" s="168" t="s">
        <v>76</v>
      </c>
      <c r="D636" s="39">
        <v>106.8</v>
      </c>
      <c r="E636" s="178">
        <v>0</v>
      </c>
      <c r="F636" s="177">
        <v>1</v>
      </c>
      <c r="G636" s="192">
        <f t="shared" si="49"/>
        <v>106.8</v>
      </c>
      <c r="H636" s="169" t="s">
        <v>1142</v>
      </c>
      <c r="I636" s="193">
        <f t="shared" si="54"/>
        <v>1</v>
      </c>
      <c r="J636" s="193" t="s">
        <v>1144</v>
      </c>
      <c r="K636" s="178">
        <f t="shared" si="55"/>
        <v>106.8</v>
      </c>
      <c r="L636" s="1"/>
    </row>
    <row r="637" spans="1:12" s="13" customFormat="1" outlineLevel="1">
      <c r="A637" s="12"/>
      <c r="B637" s="12"/>
      <c r="C637" s="12"/>
      <c r="D637" s="160"/>
      <c r="E637" s="178"/>
      <c r="F637" s="177"/>
      <c r="G637" s="192">
        <f t="shared" si="49"/>
        <v>0</v>
      </c>
      <c r="H637" s="169" t="s">
        <v>1142</v>
      </c>
      <c r="I637" s="193">
        <f t="shared" si="54"/>
        <v>0</v>
      </c>
      <c r="J637" s="193" t="s">
        <v>1144</v>
      </c>
      <c r="K637" s="178">
        <f t="shared" si="55"/>
        <v>0</v>
      </c>
      <c r="L637" s="1"/>
    </row>
    <row r="638" spans="1:12" s="13" customFormat="1" outlineLevel="1">
      <c r="A638" s="12"/>
      <c r="B638" s="12"/>
      <c r="C638" s="12"/>
      <c r="D638" s="160"/>
      <c r="E638" s="178"/>
      <c r="F638" s="177"/>
      <c r="G638" s="192">
        <f t="shared" si="49"/>
        <v>0</v>
      </c>
      <c r="H638" s="169" t="s">
        <v>1142</v>
      </c>
      <c r="I638" s="193">
        <f t="shared" si="54"/>
        <v>0</v>
      </c>
      <c r="J638" s="193" t="s">
        <v>1144</v>
      </c>
      <c r="K638" s="178">
        <f t="shared" si="55"/>
        <v>0</v>
      </c>
      <c r="L638" s="1"/>
    </row>
    <row r="639" spans="1:12" s="13" customFormat="1" outlineLevel="1">
      <c r="A639" s="170">
        <v>24</v>
      </c>
      <c r="B639" s="157" t="s">
        <v>1031</v>
      </c>
      <c r="C639" s="15"/>
      <c r="D639" s="50"/>
      <c r="E639" s="178"/>
      <c r="F639" s="177"/>
      <c r="G639" s="192"/>
      <c r="H639" s="169"/>
      <c r="I639" s="193"/>
      <c r="J639" s="193"/>
      <c r="K639" s="178"/>
      <c r="L639" s="1"/>
    </row>
    <row r="640" spans="1:12" s="13" customFormat="1" outlineLevel="1">
      <c r="A640" s="169" t="s">
        <v>126</v>
      </c>
      <c r="B640" s="48" t="s">
        <v>1115</v>
      </c>
      <c r="C640" s="168" t="s">
        <v>63</v>
      </c>
      <c r="D640" s="39">
        <v>1</v>
      </c>
      <c r="E640" s="178">
        <v>0</v>
      </c>
      <c r="F640" s="177">
        <v>1</v>
      </c>
      <c r="G640" s="192">
        <f t="shared" si="49"/>
        <v>1</v>
      </c>
      <c r="H640" s="169" t="s">
        <v>1142</v>
      </c>
      <c r="I640" s="193">
        <f>F640</f>
        <v>1</v>
      </c>
      <c r="J640" s="193" t="s">
        <v>1144</v>
      </c>
      <c r="K640" s="178">
        <f>I640*G640</f>
        <v>1</v>
      </c>
      <c r="L640" s="1"/>
    </row>
    <row r="641" spans="1:12" s="13" customFormat="1" outlineLevel="1">
      <c r="A641" s="12"/>
      <c r="B641" s="12"/>
      <c r="C641" s="12"/>
      <c r="D641" s="160"/>
      <c r="E641" s="178"/>
      <c r="F641" s="177"/>
      <c r="G641" s="192"/>
      <c r="H641" s="169"/>
      <c r="I641" s="193"/>
      <c r="J641" s="193"/>
      <c r="K641" s="178"/>
      <c r="L641" s="1"/>
    </row>
    <row r="642" spans="1:12" s="13" customFormat="1" outlineLevel="1">
      <c r="A642" s="12"/>
      <c r="B642" s="12"/>
      <c r="C642" s="12"/>
      <c r="D642" s="160"/>
      <c r="E642" s="178"/>
      <c r="F642" s="177"/>
      <c r="G642" s="192"/>
      <c r="H642" s="169"/>
      <c r="I642" s="193"/>
      <c r="J642" s="193"/>
      <c r="K642" s="178"/>
      <c r="L642" s="1"/>
    </row>
    <row r="643" spans="1:12" s="13" customFormat="1" outlineLevel="1">
      <c r="A643" s="170">
        <v>25</v>
      </c>
      <c r="B643" s="157" t="s">
        <v>1116</v>
      </c>
      <c r="C643" s="15"/>
      <c r="D643" s="50"/>
      <c r="E643" s="178"/>
      <c r="F643" s="177"/>
      <c r="G643" s="192"/>
      <c r="H643" s="169"/>
      <c r="I643" s="193"/>
      <c r="J643" s="193"/>
      <c r="K643" s="178"/>
      <c r="L643" s="1"/>
    </row>
    <row r="644" spans="1:12" s="13" customFormat="1" ht="25.5" outlineLevel="1">
      <c r="A644" s="169" t="s">
        <v>1118</v>
      </c>
      <c r="B644" s="48" t="s">
        <v>1121</v>
      </c>
      <c r="C644" s="168" t="s">
        <v>1120</v>
      </c>
      <c r="D644" s="39">
        <v>220</v>
      </c>
      <c r="E644" s="178">
        <v>22</v>
      </c>
      <c r="F644" s="177">
        <v>0.55000000000000004</v>
      </c>
      <c r="G644" s="192">
        <f t="shared" si="49"/>
        <v>220</v>
      </c>
      <c r="H644" s="169" t="s">
        <v>1142</v>
      </c>
      <c r="I644" s="193">
        <f>F644</f>
        <v>0.55000000000000004</v>
      </c>
      <c r="J644" s="193" t="s">
        <v>1144</v>
      </c>
      <c r="K644" s="178">
        <f>I644*G644</f>
        <v>121.00000000000001</v>
      </c>
      <c r="L644" s="1"/>
    </row>
    <row r="645" spans="1:12" s="13" customFormat="1" outlineLevel="1">
      <c r="A645" s="169" t="s">
        <v>1119</v>
      </c>
      <c r="B645" s="48" t="s">
        <v>1122</v>
      </c>
      <c r="C645" s="168" t="s">
        <v>1120</v>
      </c>
      <c r="D645" s="39">
        <v>1320</v>
      </c>
      <c r="E645" s="178">
        <v>132</v>
      </c>
      <c r="F645" s="177">
        <v>0.55000000000000004</v>
      </c>
      <c r="G645" s="192">
        <f t="shared" si="49"/>
        <v>1320</v>
      </c>
      <c r="H645" s="169" t="s">
        <v>1142</v>
      </c>
      <c r="I645" s="193">
        <f>F645</f>
        <v>0.55000000000000004</v>
      </c>
      <c r="J645" s="193" t="s">
        <v>1144</v>
      </c>
      <c r="K645" s="178">
        <f>I645*G645</f>
        <v>726.00000000000011</v>
      </c>
      <c r="L645" s="1"/>
    </row>
    <row r="646" spans="1:12" s="13" customFormat="1" outlineLevel="1">
      <c r="A646" s="12"/>
      <c r="B646" s="12"/>
      <c r="C646" s="12"/>
      <c r="D646" s="160"/>
      <c r="E646" s="178"/>
      <c r="F646" s="177"/>
      <c r="G646" s="192"/>
      <c r="H646" s="169"/>
      <c r="I646" s="193"/>
      <c r="J646" s="193"/>
      <c r="K646" s="178"/>
      <c r="L646" s="1"/>
    </row>
    <row r="647" spans="1:12">
      <c r="A647" s="169"/>
      <c r="B647" s="43"/>
      <c r="C647" s="169"/>
      <c r="D647" s="49"/>
      <c r="E647" s="178"/>
      <c r="F647" s="177"/>
      <c r="G647" s="192"/>
      <c r="H647" s="169"/>
      <c r="I647" s="193"/>
      <c r="J647" s="193"/>
      <c r="K647" s="178"/>
    </row>
    <row r="648" spans="1:12">
      <c r="A648" s="170">
        <v>26</v>
      </c>
      <c r="B648" s="157" t="s">
        <v>20</v>
      </c>
      <c r="C648" s="15"/>
      <c r="D648" s="50"/>
      <c r="E648" s="178"/>
      <c r="F648" s="177"/>
      <c r="G648" s="192"/>
      <c r="H648" s="169"/>
      <c r="I648" s="193"/>
      <c r="J648" s="193"/>
      <c r="K648" s="178"/>
    </row>
    <row r="649" spans="1:12" outlineLevel="1">
      <c r="A649" s="168" t="s">
        <v>1117</v>
      </c>
      <c r="B649" s="17" t="s">
        <v>21</v>
      </c>
      <c r="C649" s="168" t="s">
        <v>68</v>
      </c>
      <c r="D649" s="39">
        <v>1510.23</v>
      </c>
      <c r="E649" s="178">
        <v>0</v>
      </c>
      <c r="F649" s="177">
        <v>1</v>
      </c>
      <c r="G649" s="192">
        <f t="shared" si="49"/>
        <v>1510.23</v>
      </c>
      <c r="H649" s="169" t="s">
        <v>1142</v>
      </c>
      <c r="I649" s="193">
        <f>F649</f>
        <v>1</v>
      </c>
      <c r="J649" s="193" t="s">
        <v>1144</v>
      </c>
      <c r="K649" s="178">
        <f>I649*G649</f>
        <v>1510.23</v>
      </c>
    </row>
    <row r="650" spans="1:12" outlineLevel="1">
      <c r="A650" s="12"/>
      <c r="B650" s="12"/>
      <c r="C650" s="12"/>
      <c r="D650" s="160"/>
      <c r="E650" s="178"/>
      <c r="F650" s="177"/>
      <c r="G650" s="192"/>
      <c r="H650" s="169"/>
      <c r="I650" s="193"/>
      <c r="J650" s="193"/>
      <c r="K650" s="178"/>
    </row>
    <row r="651" spans="1:12" outlineLevel="1">
      <c r="A651" s="12"/>
      <c r="B651" s="12"/>
      <c r="C651" s="12"/>
      <c r="D651" s="160"/>
      <c r="E651" s="178"/>
      <c r="F651" s="177"/>
      <c r="G651" s="192"/>
      <c r="H651" s="169"/>
      <c r="I651" s="193"/>
      <c r="J651" s="193"/>
      <c r="K651" s="178"/>
    </row>
    <row r="652" spans="1:12" outlineLevel="1">
      <c r="A652" s="12"/>
      <c r="B652" s="12"/>
      <c r="C652" s="12"/>
      <c r="D652" s="160"/>
      <c r="E652" s="178"/>
      <c r="F652" s="177"/>
      <c r="G652" s="192"/>
      <c r="H652" s="169"/>
      <c r="I652" s="193"/>
      <c r="J652" s="193"/>
      <c r="K652" s="178"/>
    </row>
    <row r="653" spans="1:12" outlineLevel="1">
      <c r="A653" s="12"/>
      <c r="B653" s="12"/>
      <c r="C653" s="12"/>
      <c r="D653" s="160"/>
      <c r="E653" s="178"/>
      <c r="F653" s="177"/>
      <c r="G653" s="192"/>
      <c r="H653" s="169"/>
      <c r="I653" s="193"/>
      <c r="J653" s="193"/>
      <c r="K653" s="178"/>
    </row>
    <row r="654" spans="1:12" outlineLevel="1">
      <c r="A654" s="12"/>
      <c r="B654" s="12"/>
      <c r="C654" s="12"/>
      <c r="D654" s="160"/>
      <c r="E654" s="189"/>
      <c r="F654" s="170" t="s">
        <v>1134</v>
      </c>
      <c r="G654" s="212" t="s">
        <v>1141</v>
      </c>
      <c r="H654" s="213"/>
      <c r="I654" s="213"/>
      <c r="J654" s="213"/>
      <c r="K654" s="214"/>
    </row>
    <row r="655" spans="1:12" ht="25.5">
      <c r="A655" s="169"/>
      <c r="B655" s="43"/>
      <c r="C655" s="169"/>
      <c r="D655" s="49"/>
      <c r="E655" s="190"/>
      <c r="F655" s="166" t="s">
        <v>1135</v>
      </c>
      <c r="G655" s="215"/>
      <c r="H655" s="216"/>
      <c r="I655" s="216"/>
      <c r="J655" s="216"/>
      <c r="K655" s="217"/>
    </row>
    <row r="656" spans="1:12" ht="15">
      <c r="A656" s="186"/>
      <c r="B656" s="187"/>
      <c r="C656" s="186"/>
      <c r="D656" s="186"/>
      <c r="E656" s="190"/>
      <c r="F656" s="185">
        <f>ORÇAMENTO!K656</f>
        <v>3.8320179336813441E-3</v>
      </c>
      <c r="G656" s="218"/>
      <c r="H656" s="219"/>
      <c r="I656" s="219"/>
      <c r="J656" s="219"/>
      <c r="K656" s="220"/>
    </row>
    <row r="657" spans="1:11" ht="66.75" customHeight="1" collapsed="1">
      <c r="A657" s="199" t="s">
        <v>1127</v>
      </c>
      <c r="B657" s="199"/>
      <c r="C657" s="199"/>
      <c r="D657" s="199"/>
      <c r="E657" s="199"/>
      <c r="F657" s="199"/>
      <c r="G657" s="199"/>
      <c r="H657" s="199"/>
      <c r="I657" s="199"/>
      <c r="J657" s="199"/>
      <c r="K657" s="199"/>
    </row>
    <row r="658" spans="1:11">
      <c r="A658" s="195" t="s">
        <v>1128</v>
      </c>
      <c r="B658" s="195"/>
      <c r="C658" s="195"/>
      <c r="D658" s="195"/>
      <c r="E658" s="195"/>
      <c r="F658" s="195"/>
      <c r="G658" s="195"/>
      <c r="H658" s="195"/>
      <c r="I658" s="195"/>
      <c r="J658" s="195"/>
      <c r="K658" s="195"/>
    </row>
    <row r="659" spans="1:11" ht="15" customHeight="1">
      <c r="A659" s="195" t="s">
        <v>1129</v>
      </c>
      <c r="B659" s="195"/>
      <c r="C659" s="195"/>
      <c r="D659" s="195"/>
      <c r="E659" s="195"/>
      <c r="F659" s="195"/>
      <c r="G659" s="195"/>
      <c r="H659" s="195"/>
      <c r="I659" s="195"/>
      <c r="J659" s="195"/>
      <c r="K659" s="195"/>
    </row>
    <row r="660" spans="1:11">
      <c r="B660" s="165"/>
      <c r="C660" s="34"/>
      <c r="D660" s="1"/>
    </row>
    <row r="661" spans="1:11" ht="43.5" customHeight="1">
      <c r="A661" s="196" t="s">
        <v>1127</v>
      </c>
      <c r="B661" s="196"/>
      <c r="C661" s="196"/>
      <c r="D661" s="196"/>
      <c r="E661" s="196"/>
      <c r="F661" s="196"/>
      <c r="G661" s="196"/>
      <c r="H661" s="196"/>
      <c r="I661" s="196"/>
      <c r="J661" s="196"/>
      <c r="K661" s="196"/>
    </row>
    <row r="662" spans="1:11">
      <c r="A662" s="195" t="s">
        <v>1137</v>
      </c>
      <c r="B662" s="195"/>
      <c r="C662" s="195"/>
      <c r="D662" s="195"/>
      <c r="E662" s="195"/>
      <c r="F662" s="195"/>
      <c r="G662" s="195"/>
      <c r="H662" s="195"/>
      <c r="I662" s="195"/>
      <c r="J662" s="195"/>
      <c r="K662" s="195"/>
    </row>
    <row r="663" spans="1:11">
      <c r="A663" s="195" t="s">
        <v>1138</v>
      </c>
      <c r="B663" s="195"/>
      <c r="C663" s="195"/>
      <c r="D663" s="195"/>
      <c r="E663" s="195"/>
      <c r="F663" s="195"/>
      <c r="G663" s="195"/>
      <c r="H663" s="195"/>
      <c r="I663" s="195"/>
      <c r="J663" s="195"/>
      <c r="K663" s="195"/>
    </row>
    <row r="664" spans="1:11">
      <c r="B664" s="165"/>
      <c r="C664" s="34"/>
      <c r="D664" s="1"/>
      <c r="F664" s="1"/>
    </row>
    <row r="665" spans="1:11">
      <c r="B665" s="165"/>
      <c r="C665" s="34"/>
      <c r="D665" s="1"/>
      <c r="F665" s="1"/>
    </row>
  </sheetData>
  <autoFilter ref="A8:D656" xr:uid="{00000000-0009-0000-0000-000001000000}"/>
  <mergeCells count="16">
    <mergeCell ref="A1:K1"/>
    <mergeCell ref="A657:K657"/>
    <mergeCell ref="A658:K658"/>
    <mergeCell ref="A659:K659"/>
    <mergeCell ref="A661:K661"/>
    <mergeCell ref="C52:D52"/>
    <mergeCell ref="C60:D60"/>
    <mergeCell ref="C68:D68"/>
    <mergeCell ref="C74:D74"/>
    <mergeCell ref="E8:E9"/>
    <mergeCell ref="F8:F9"/>
    <mergeCell ref="A662:K662"/>
    <mergeCell ref="A663:K663"/>
    <mergeCell ref="G8:K9"/>
    <mergeCell ref="G654:K656"/>
    <mergeCell ref="D8:D9"/>
  </mergeCells>
  <conditionalFormatting sqref="D342 D536:D542 D8 D643 D639 D628 D648">
    <cfRule type="cellIs" dxfId="0" priority="4" stopIfTrue="1" operator="equal">
      <formula>0</formula>
    </cfRule>
  </conditionalFormatting>
  <printOptions horizontalCentered="1"/>
  <pageMargins left="0.27559055118110237" right="0.35433070866141736" top="0.39370078740157483" bottom="0.31496062992125984" header="0.35433070866141736" footer="0.19685039370078741"/>
  <pageSetup paperSize="9" scale="71" fitToHeight="0" orientation="portrait" r:id="rId1"/>
  <headerFooter alignWithMargins="0">
    <oddFooter>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68"/>
  <sheetViews>
    <sheetView view="pageBreakPreview" topLeftCell="L51" zoomScale="80" zoomScaleNormal="80" zoomScaleSheetLayoutView="80" workbookViewId="0">
      <selection activeCell="H19" sqref="H19"/>
    </sheetView>
  </sheetViews>
  <sheetFormatPr defaultRowHeight="12.75"/>
  <cols>
    <col min="1" max="1" width="9" style="70"/>
    <col min="2" max="2" width="56.375" style="70" bestFit="1" customWidth="1"/>
    <col min="3" max="3" width="14" style="70" customWidth="1"/>
    <col min="4" max="4" width="9.5" style="70" bestFit="1" customWidth="1"/>
    <col min="5" max="5" width="11.25" style="70" customWidth="1"/>
    <col min="6" max="12" width="12.625" style="70" customWidth="1"/>
    <col min="13" max="13" width="13.5" style="70" bestFit="1" customWidth="1"/>
    <col min="14" max="14" width="11.625" style="70" customWidth="1"/>
    <col min="15" max="257" width="9" style="70"/>
    <col min="258" max="258" width="42.625" style="70" customWidth="1"/>
    <col min="259" max="259" width="14" style="70" customWidth="1"/>
    <col min="260" max="260" width="9.25" style="70" bestFit="1" customWidth="1"/>
    <col min="261" max="261" width="11.25" style="70" customWidth="1"/>
    <col min="262" max="268" width="12.625" style="70" customWidth="1"/>
    <col min="269" max="269" width="10.5" style="70" customWidth="1"/>
    <col min="270" max="513" width="9" style="70"/>
    <col min="514" max="514" width="42.625" style="70" customWidth="1"/>
    <col min="515" max="515" width="14" style="70" customWidth="1"/>
    <col min="516" max="516" width="9.25" style="70" bestFit="1" customWidth="1"/>
    <col min="517" max="517" width="11.25" style="70" customWidth="1"/>
    <col min="518" max="524" width="12.625" style="70" customWidth="1"/>
    <col min="525" max="525" width="10.5" style="70" customWidth="1"/>
    <col min="526" max="769" width="9" style="70"/>
    <col min="770" max="770" width="42.625" style="70" customWidth="1"/>
    <col min="771" max="771" width="14" style="70" customWidth="1"/>
    <col min="772" max="772" width="9.25" style="70" bestFit="1" customWidth="1"/>
    <col min="773" max="773" width="11.25" style="70" customWidth="1"/>
    <col min="774" max="780" width="12.625" style="70" customWidth="1"/>
    <col min="781" max="781" width="10.5" style="70" customWidth="1"/>
    <col min="782" max="1025" width="9" style="70"/>
    <col min="1026" max="1026" width="42.625" style="70" customWidth="1"/>
    <col min="1027" max="1027" width="14" style="70" customWidth="1"/>
    <col min="1028" max="1028" width="9.25" style="70" bestFit="1" customWidth="1"/>
    <col min="1029" max="1029" width="11.25" style="70" customWidth="1"/>
    <col min="1030" max="1036" width="12.625" style="70" customWidth="1"/>
    <col min="1037" max="1037" width="10.5" style="70" customWidth="1"/>
    <col min="1038" max="1281" width="9" style="70"/>
    <col min="1282" max="1282" width="42.625" style="70" customWidth="1"/>
    <col min="1283" max="1283" width="14" style="70" customWidth="1"/>
    <col min="1284" max="1284" width="9.25" style="70" bestFit="1" customWidth="1"/>
    <col min="1285" max="1285" width="11.25" style="70" customWidth="1"/>
    <col min="1286" max="1292" width="12.625" style="70" customWidth="1"/>
    <col min="1293" max="1293" width="10.5" style="70" customWidth="1"/>
    <col min="1294" max="1537" width="9" style="70"/>
    <col min="1538" max="1538" width="42.625" style="70" customWidth="1"/>
    <col min="1539" max="1539" width="14" style="70" customWidth="1"/>
    <col min="1540" max="1540" width="9.25" style="70" bestFit="1" customWidth="1"/>
    <col min="1541" max="1541" width="11.25" style="70" customWidth="1"/>
    <col min="1542" max="1548" width="12.625" style="70" customWidth="1"/>
    <col min="1549" max="1549" width="10.5" style="70" customWidth="1"/>
    <col min="1550" max="1793" width="9" style="70"/>
    <col min="1794" max="1794" width="42.625" style="70" customWidth="1"/>
    <col min="1795" max="1795" width="14" style="70" customWidth="1"/>
    <col min="1796" max="1796" width="9.25" style="70" bestFit="1" customWidth="1"/>
    <col min="1797" max="1797" width="11.25" style="70" customWidth="1"/>
    <col min="1798" max="1804" width="12.625" style="70" customWidth="1"/>
    <col min="1805" max="1805" width="10.5" style="70" customWidth="1"/>
    <col min="1806" max="2049" width="9" style="70"/>
    <col min="2050" max="2050" width="42.625" style="70" customWidth="1"/>
    <col min="2051" max="2051" width="14" style="70" customWidth="1"/>
    <col min="2052" max="2052" width="9.25" style="70" bestFit="1" customWidth="1"/>
    <col min="2053" max="2053" width="11.25" style="70" customWidth="1"/>
    <col min="2054" max="2060" width="12.625" style="70" customWidth="1"/>
    <col min="2061" max="2061" width="10.5" style="70" customWidth="1"/>
    <col min="2062" max="2305" width="9" style="70"/>
    <col min="2306" max="2306" width="42.625" style="70" customWidth="1"/>
    <col min="2307" max="2307" width="14" style="70" customWidth="1"/>
    <col min="2308" max="2308" width="9.25" style="70" bestFit="1" customWidth="1"/>
    <col min="2309" max="2309" width="11.25" style="70" customWidth="1"/>
    <col min="2310" max="2316" width="12.625" style="70" customWidth="1"/>
    <col min="2317" max="2317" width="10.5" style="70" customWidth="1"/>
    <col min="2318" max="2561" width="9" style="70"/>
    <col min="2562" max="2562" width="42.625" style="70" customWidth="1"/>
    <col min="2563" max="2563" width="14" style="70" customWidth="1"/>
    <col min="2564" max="2564" width="9.25" style="70" bestFit="1" customWidth="1"/>
    <col min="2565" max="2565" width="11.25" style="70" customWidth="1"/>
    <col min="2566" max="2572" width="12.625" style="70" customWidth="1"/>
    <col min="2573" max="2573" width="10.5" style="70" customWidth="1"/>
    <col min="2574" max="2817" width="9" style="70"/>
    <col min="2818" max="2818" width="42.625" style="70" customWidth="1"/>
    <col min="2819" max="2819" width="14" style="70" customWidth="1"/>
    <col min="2820" max="2820" width="9.25" style="70" bestFit="1" customWidth="1"/>
    <col min="2821" max="2821" width="11.25" style="70" customWidth="1"/>
    <col min="2822" max="2828" width="12.625" style="70" customWidth="1"/>
    <col min="2829" max="2829" width="10.5" style="70" customWidth="1"/>
    <col min="2830" max="3073" width="9" style="70"/>
    <col min="3074" max="3074" width="42.625" style="70" customWidth="1"/>
    <col min="3075" max="3075" width="14" style="70" customWidth="1"/>
    <col min="3076" max="3076" width="9.25" style="70" bestFit="1" customWidth="1"/>
    <col min="3077" max="3077" width="11.25" style="70" customWidth="1"/>
    <col min="3078" max="3084" width="12.625" style="70" customWidth="1"/>
    <col min="3085" max="3085" width="10.5" style="70" customWidth="1"/>
    <col min="3086" max="3329" width="9" style="70"/>
    <col min="3330" max="3330" width="42.625" style="70" customWidth="1"/>
    <col min="3331" max="3331" width="14" style="70" customWidth="1"/>
    <col min="3332" max="3332" width="9.25" style="70" bestFit="1" customWidth="1"/>
    <col min="3333" max="3333" width="11.25" style="70" customWidth="1"/>
    <col min="3334" max="3340" width="12.625" style="70" customWidth="1"/>
    <col min="3341" max="3341" width="10.5" style="70" customWidth="1"/>
    <col min="3342" max="3585" width="9" style="70"/>
    <col min="3586" max="3586" width="42.625" style="70" customWidth="1"/>
    <col min="3587" max="3587" width="14" style="70" customWidth="1"/>
    <col min="3588" max="3588" width="9.25" style="70" bestFit="1" customWidth="1"/>
    <col min="3589" max="3589" width="11.25" style="70" customWidth="1"/>
    <col min="3590" max="3596" width="12.625" style="70" customWidth="1"/>
    <col min="3597" max="3597" width="10.5" style="70" customWidth="1"/>
    <col min="3598" max="3841" width="9" style="70"/>
    <col min="3842" max="3842" width="42.625" style="70" customWidth="1"/>
    <col min="3843" max="3843" width="14" style="70" customWidth="1"/>
    <col min="3844" max="3844" width="9.25" style="70" bestFit="1" customWidth="1"/>
    <col min="3845" max="3845" width="11.25" style="70" customWidth="1"/>
    <col min="3846" max="3852" width="12.625" style="70" customWidth="1"/>
    <col min="3853" max="3853" width="10.5" style="70" customWidth="1"/>
    <col min="3854" max="4097" width="9" style="70"/>
    <col min="4098" max="4098" width="42.625" style="70" customWidth="1"/>
    <col min="4099" max="4099" width="14" style="70" customWidth="1"/>
    <col min="4100" max="4100" width="9.25" style="70" bestFit="1" customWidth="1"/>
    <col min="4101" max="4101" width="11.25" style="70" customWidth="1"/>
    <col min="4102" max="4108" width="12.625" style="70" customWidth="1"/>
    <col min="4109" max="4109" width="10.5" style="70" customWidth="1"/>
    <col min="4110" max="4353" width="9" style="70"/>
    <col min="4354" max="4354" width="42.625" style="70" customWidth="1"/>
    <col min="4355" max="4355" width="14" style="70" customWidth="1"/>
    <col min="4356" max="4356" width="9.25" style="70" bestFit="1" customWidth="1"/>
    <col min="4357" max="4357" width="11.25" style="70" customWidth="1"/>
    <col min="4358" max="4364" width="12.625" style="70" customWidth="1"/>
    <col min="4365" max="4365" width="10.5" style="70" customWidth="1"/>
    <col min="4366" max="4609" width="9" style="70"/>
    <col min="4610" max="4610" width="42.625" style="70" customWidth="1"/>
    <col min="4611" max="4611" width="14" style="70" customWidth="1"/>
    <col min="4612" max="4612" width="9.25" style="70" bestFit="1" customWidth="1"/>
    <col min="4613" max="4613" width="11.25" style="70" customWidth="1"/>
    <col min="4614" max="4620" width="12.625" style="70" customWidth="1"/>
    <col min="4621" max="4621" width="10.5" style="70" customWidth="1"/>
    <col min="4622" max="4865" width="9" style="70"/>
    <col min="4866" max="4866" width="42.625" style="70" customWidth="1"/>
    <col min="4867" max="4867" width="14" style="70" customWidth="1"/>
    <col min="4868" max="4868" width="9.25" style="70" bestFit="1" customWidth="1"/>
    <col min="4869" max="4869" width="11.25" style="70" customWidth="1"/>
    <col min="4870" max="4876" width="12.625" style="70" customWidth="1"/>
    <col min="4877" max="4877" width="10.5" style="70" customWidth="1"/>
    <col min="4878" max="5121" width="9" style="70"/>
    <col min="5122" max="5122" width="42.625" style="70" customWidth="1"/>
    <col min="5123" max="5123" width="14" style="70" customWidth="1"/>
    <col min="5124" max="5124" width="9.25" style="70" bestFit="1" customWidth="1"/>
    <col min="5125" max="5125" width="11.25" style="70" customWidth="1"/>
    <col min="5126" max="5132" width="12.625" style="70" customWidth="1"/>
    <col min="5133" max="5133" width="10.5" style="70" customWidth="1"/>
    <col min="5134" max="5377" width="9" style="70"/>
    <col min="5378" max="5378" width="42.625" style="70" customWidth="1"/>
    <col min="5379" max="5379" width="14" style="70" customWidth="1"/>
    <col min="5380" max="5380" width="9.25" style="70" bestFit="1" customWidth="1"/>
    <col min="5381" max="5381" width="11.25" style="70" customWidth="1"/>
    <col min="5382" max="5388" width="12.625" style="70" customWidth="1"/>
    <col min="5389" max="5389" width="10.5" style="70" customWidth="1"/>
    <col min="5390" max="5633" width="9" style="70"/>
    <col min="5634" max="5634" width="42.625" style="70" customWidth="1"/>
    <col min="5635" max="5635" width="14" style="70" customWidth="1"/>
    <col min="5636" max="5636" width="9.25" style="70" bestFit="1" customWidth="1"/>
    <col min="5637" max="5637" width="11.25" style="70" customWidth="1"/>
    <col min="5638" max="5644" width="12.625" style="70" customWidth="1"/>
    <col min="5645" max="5645" width="10.5" style="70" customWidth="1"/>
    <col min="5646" max="5889" width="9" style="70"/>
    <col min="5890" max="5890" width="42.625" style="70" customWidth="1"/>
    <col min="5891" max="5891" width="14" style="70" customWidth="1"/>
    <col min="5892" max="5892" width="9.25" style="70" bestFit="1" customWidth="1"/>
    <col min="5893" max="5893" width="11.25" style="70" customWidth="1"/>
    <col min="5894" max="5900" width="12.625" style="70" customWidth="1"/>
    <col min="5901" max="5901" width="10.5" style="70" customWidth="1"/>
    <col min="5902" max="6145" width="9" style="70"/>
    <col min="6146" max="6146" width="42.625" style="70" customWidth="1"/>
    <col min="6147" max="6147" width="14" style="70" customWidth="1"/>
    <col min="6148" max="6148" width="9.25" style="70" bestFit="1" customWidth="1"/>
    <col min="6149" max="6149" width="11.25" style="70" customWidth="1"/>
    <col min="6150" max="6156" width="12.625" style="70" customWidth="1"/>
    <col min="6157" max="6157" width="10.5" style="70" customWidth="1"/>
    <col min="6158" max="6401" width="9" style="70"/>
    <col min="6402" max="6402" width="42.625" style="70" customWidth="1"/>
    <col min="6403" max="6403" width="14" style="70" customWidth="1"/>
    <col min="6404" max="6404" width="9.25" style="70" bestFit="1" customWidth="1"/>
    <col min="6405" max="6405" width="11.25" style="70" customWidth="1"/>
    <col min="6406" max="6412" width="12.625" style="70" customWidth="1"/>
    <col min="6413" max="6413" width="10.5" style="70" customWidth="1"/>
    <col min="6414" max="6657" width="9" style="70"/>
    <col min="6658" max="6658" width="42.625" style="70" customWidth="1"/>
    <col min="6659" max="6659" width="14" style="70" customWidth="1"/>
    <col min="6660" max="6660" width="9.25" style="70" bestFit="1" customWidth="1"/>
    <col min="6661" max="6661" width="11.25" style="70" customWidth="1"/>
    <col min="6662" max="6668" width="12.625" style="70" customWidth="1"/>
    <col min="6669" max="6669" width="10.5" style="70" customWidth="1"/>
    <col min="6670" max="6913" width="9" style="70"/>
    <col min="6914" max="6914" width="42.625" style="70" customWidth="1"/>
    <col min="6915" max="6915" width="14" style="70" customWidth="1"/>
    <col min="6916" max="6916" width="9.25" style="70" bestFit="1" customWidth="1"/>
    <col min="6917" max="6917" width="11.25" style="70" customWidth="1"/>
    <col min="6918" max="6924" width="12.625" style="70" customWidth="1"/>
    <col min="6925" max="6925" width="10.5" style="70" customWidth="1"/>
    <col min="6926" max="7169" width="9" style="70"/>
    <col min="7170" max="7170" width="42.625" style="70" customWidth="1"/>
    <col min="7171" max="7171" width="14" style="70" customWidth="1"/>
    <col min="7172" max="7172" width="9.25" style="70" bestFit="1" customWidth="1"/>
    <col min="7173" max="7173" width="11.25" style="70" customWidth="1"/>
    <col min="7174" max="7180" width="12.625" style="70" customWidth="1"/>
    <col min="7181" max="7181" width="10.5" style="70" customWidth="1"/>
    <col min="7182" max="7425" width="9" style="70"/>
    <col min="7426" max="7426" width="42.625" style="70" customWidth="1"/>
    <col min="7427" max="7427" width="14" style="70" customWidth="1"/>
    <col min="7428" max="7428" width="9.25" style="70" bestFit="1" customWidth="1"/>
    <col min="7429" max="7429" width="11.25" style="70" customWidth="1"/>
    <col min="7430" max="7436" width="12.625" style="70" customWidth="1"/>
    <col min="7437" max="7437" width="10.5" style="70" customWidth="1"/>
    <col min="7438" max="7681" width="9" style="70"/>
    <col min="7682" max="7682" width="42.625" style="70" customWidth="1"/>
    <col min="7683" max="7683" width="14" style="70" customWidth="1"/>
    <col min="7684" max="7684" width="9.25" style="70" bestFit="1" customWidth="1"/>
    <col min="7685" max="7685" width="11.25" style="70" customWidth="1"/>
    <col min="7686" max="7692" width="12.625" style="70" customWidth="1"/>
    <col min="7693" max="7693" width="10.5" style="70" customWidth="1"/>
    <col min="7694" max="7937" width="9" style="70"/>
    <col min="7938" max="7938" width="42.625" style="70" customWidth="1"/>
    <col min="7939" max="7939" width="14" style="70" customWidth="1"/>
    <col min="7940" max="7940" width="9.25" style="70" bestFit="1" customWidth="1"/>
    <col min="7941" max="7941" width="11.25" style="70" customWidth="1"/>
    <col min="7942" max="7948" width="12.625" style="70" customWidth="1"/>
    <col min="7949" max="7949" width="10.5" style="70" customWidth="1"/>
    <col min="7950" max="8193" width="9" style="70"/>
    <col min="8194" max="8194" width="42.625" style="70" customWidth="1"/>
    <col min="8195" max="8195" width="14" style="70" customWidth="1"/>
    <col min="8196" max="8196" width="9.25" style="70" bestFit="1" customWidth="1"/>
    <col min="8197" max="8197" width="11.25" style="70" customWidth="1"/>
    <col min="8198" max="8204" width="12.625" style="70" customWidth="1"/>
    <col min="8205" max="8205" width="10.5" style="70" customWidth="1"/>
    <col min="8206" max="8449" width="9" style="70"/>
    <col min="8450" max="8450" width="42.625" style="70" customWidth="1"/>
    <col min="8451" max="8451" width="14" style="70" customWidth="1"/>
    <col min="8452" max="8452" width="9.25" style="70" bestFit="1" customWidth="1"/>
    <col min="8453" max="8453" width="11.25" style="70" customWidth="1"/>
    <col min="8454" max="8460" width="12.625" style="70" customWidth="1"/>
    <col min="8461" max="8461" width="10.5" style="70" customWidth="1"/>
    <col min="8462" max="8705" width="9" style="70"/>
    <col min="8706" max="8706" width="42.625" style="70" customWidth="1"/>
    <col min="8707" max="8707" width="14" style="70" customWidth="1"/>
    <col min="8708" max="8708" width="9.25" style="70" bestFit="1" customWidth="1"/>
    <col min="8709" max="8709" width="11.25" style="70" customWidth="1"/>
    <col min="8710" max="8716" width="12.625" style="70" customWidth="1"/>
    <col min="8717" max="8717" width="10.5" style="70" customWidth="1"/>
    <col min="8718" max="8961" width="9" style="70"/>
    <col min="8962" max="8962" width="42.625" style="70" customWidth="1"/>
    <col min="8963" max="8963" width="14" style="70" customWidth="1"/>
    <col min="8964" max="8964" width="9.25" style="70" bestFit="1" customWidth="1"/>
    <col min="8965" max="8965" width="11.25" style="70" customWidth="1"/>
    <col min="8966" max="8972" width="12.625" style="70" customWidth="1"/>
    <col min="8973" max="8973" width="10.5" style="70" customWidth="1"/>
    <col min="8974" max="9217" width="9" style="70"/>
    <col min="9218" max="9218" width="42.625" style="70" customWidth="1"/>
    <col min="9219" max="9219" width="14" style="70" customWidth="1"/>
    <col min="9220" max="9220" width="9.25" style="70" bestFit="1" customWidth="1"/>
    <col min="9221" max="9221" width="11.25" style="70" customWidth="1"/>
    <col min="9222" max="9228" width="12.625" style="70" customWidth="1"/>
    <col min="9229" max="9229" width="10.5" style="70" customWidth="1"/>
    <col min="9230" max="9473" width="9" style="70"/>
    <col min="9474" max="9474" width="42.625" style="70" customWidth="1"/>
    <col min="9475" max="9475" width="14" style="70" customWidth="1"/>
    <col min="9476" max="9476" width="9.25" style="70" bestFit="1" customWidth="1"/>
    <col min="9477" max="9477" width="11.25" style="70" customWidth="1"/>
    <col min="9478" max="9484" width="12.625" style="70" customWidth="1"/>
    <col min="9485" max="9485" width="10.5" style="70" customWidth="1"/>
    <col min="9486" max="9729" width="9" style="70"/>
    <col min="9730" max="9730" width="42.625" style="70" customWidth="1"/>
    <col min="9731" max="9731" width="14" style="70" customWidth="1"/>
    <col min="9732" max="9732" width="9.25" style="70" bestFit="1" customWidth="1"/>
    <col min="9733" max="9733" width="11.25" style="70" customWidth="1"/>
    <col min="9734" max="9740" width="12.625" style="70" customWidth="1"/>
    <col min="9741" max="9741" width="10.5" style="70" customWidth="1"/>
    <col min="9742" max="9985" width="9" style="70"/>
    <col min="9986" max="9986" width="42.625" style="70" customWidth="1"/>
    <col min="9987" max="9987" width="14" style="70" customWidth="1"/>
    <col min="9988" max="9988" width="9.25" style="70" bestFit="1" customWidth="1"/>
    <col min="9989" max="9989" width="11.25" style="70" customWidth="1"/>
    <col min="9990" max="9996" width="12.625" style="70" customWidth="1"/>
    <col min="9997" max="9997" width="10.5" style="70" customWidth="1"/>
    <col min="9998" max="10241" width="9" style="70"/>
    <col min="10242" max="10242" width="42.625" style="70" customWidth="1"/>
    <col min="10243" max="10243" width="14" style="70" customWidth="1"/>
    <col min="10244" max="10244" width="9.25" style="70" bestFit="1" customWidth="1"/>
    <col min="10245" max="10245" width="11.25" style="70" customWidth="1"/>
    <col min="10246" max="10252" width="12.625" style="70" customWidth="1"/>
    <col min="10253" max="10253" width="10.5" style="70" customWidth="1"/>
    <col min="10254" max="10497" width="9" style="70"/>
    <col min="10498" max="10498" width="42.625" style="70" customWidth="1"/>
    <col min="10499" max="10499" width="14" style="70" customWidth="1"/>
    <col min="10500" max="10500" width="9.25" style="70" bestFit="1" customWidth="1"/>
    <col min="10501" max="10501" width="11.25" style="70" customWidth="1"/>
    <col min="10502" max="10508" width="12.625" style="70" customWidth="1"/>
    <col min="10509" max="10509" width="10.5" style="70" customWidth="1"/>
    <col min="10510" max="10753" width="9" style="70"/>
    <col min="10754" max="10754" width="42.625" style="70" customWidth="1"/>
    <col min="10755" max="10755" width="14" style="70" customWidth="1"/>
    <col min="10756" max="10756" width="9.25" style="70" bestFit="1" customWidth="1"/>
    <col min="10757" max="10757" width="11.25" style="70" customWidth="1"/>
    <col min="10758" max="10764" width="12.625" style="70" customWidth="1"/>
    <col min="10765" max="10765" width="10.5" style="70" customWidth="1"/>
    <col min="10766" max="11009" width="9" style="70"/>
    <col min="11010" max="11010" width="42.625" style="70" customWidth="1"/>
    <col min="11011" max="11011" width="14" style="70" customWidth="1"/>
    <col min="11012" max="11012" width="9.25" style="70" bestFit="1" customWidth="1"/>
    <col min="11013" max="11013" width="11.25" style="70" customWidth="1"/>
    <col min="11014" max="11020" width="12.625" style="70" customWidth="1"/>
    <col min="11021" max="11021" width="10.5" style="70" customWidth="1"/>
    <col min="11022" max="11265" width="9" style="70"/>
    <col min="11266" max="11266" width="42.625" style="70" customWidth="1"/>
    <col min="11267" max="11267" width="14" style="70" customWidth="1"/>
    <col min="11268" max="11268" width="9.25" style="70" bestFit="1" customWidth="1"/>
    <col min="11269" max="11269" width="11.25" style="70" customWidth="1"/>
    <col min="11270" max="11276" width="12.625" style="70" customWidth="1"/>
    <col min="11277" max="11277" width="10.5" style="70" customWidth="1"/>
    <col min="11278" max="11521" width="9" style="70"/>
    <col min="11522" max="11522" width="42.625" style="70" customWidth="1"/>
    <col min="11523" max="11523" width="14" style="70" customWidth="1"/>
    <col min="11524" max="11524" width="9.25" style="70" bestFit="1" customWidth="1"/>
    <col min="11525" max="11525" width="11.25" style="70" customWidth="1"/>
    <col min="11526" max="11532" width="12.625" style="70" customWidth="1"/>
    <col min="11533" max="11533" width="10.5" style="70" customWidth="1"/>
    <col min="11534" max="11777" width="9" style="70"/>
    <col min="11778" max="11778" width="42.625" style="70" customWidth="1"/>
    <col min="11779" max="11779" width="14" style="70" customWidth="1"/>
    <col min="11780" max="11780" width="9.25" style="70" bestFit="1" customWidth="1"/>
    <col min="11781" max="11781" width="11.25" style="70" customWidth="1"/>
    <col min="11782" max="11788" width="12.625" style="70" customWidth="1"/>
    <col min="11789" max="11789" width="10.5" style="70" customWidth="1"/>
    <col min="11790" max="12033" width="9" style="70"/>
    <col min="12034" max="12034" width="42.625" style="70" customWidth="1"/>
    <col min="12035" max="12035" width="14" style="70" customWidth="1"/>
    <col min="12036" max="12036" width="9.25" style="70" bestFit="1" customWidth="1"/>
    <col min="12037" max="12037" width="11.25" style="70" customWidth="1"/>
    <col min="12038" max="12044" width="12.625" style="70" customWidth="1"/>
    <col min="12045" max="12045" width="10.5" style="70" customWidth="1"/>
    <col min="12046" max="12289" width="9" style="70"/>
    <col min="12290" max="12290" width="42.625" style="70" customWidth="1"/>
    <col min="12291" max="12291" width="14" style="70" customWidth="1"/>
    <col min="12292" max="12292" width="9.25" style="70" bestFit="1" customWidth="1"/>
    <col min="12293" max="12293" width="11.25" style="70" customWidth="1"/>
    <col min="12294" max="12300" width="12.625" style="70" customWidth="1"/>
    <col min="12301" max="12301" width="10.5" style="70" customWidth="1"/>
    <col min="12302" max="12545" width="9" style="70"/>
    <col min="12546" max="12546" width="42.625" style="70" customWidth="1"/>
    <col min="12547" max="12547" width="14" style="70" customWidth="1"/>
    <col min="12548" max="12548" width="9.25" style="70" bestFit="1" customWidth="1"/>
    <col min="12549" max="12549" width="11.25" style="70" customWidth="1"/>
    <col min="12550" max="12556" width="12.625" style="70" customWidth="1"/>
    <col min="12557" max="12557" width="10.5" style="70" customWidth="1"/>
    <col min="12558" max="12801" width="9" style="70"/>
    <col min="12802" max="12802" width="42.625" style="70" customWidth="1"/>
    <col min="12803" max="12803" width="14" style="70" customWidth="1"/>
    <col min="12804" max="12804" width="9.25" style="70" bestFit="1" customWidth="1"/>
    <col min="12805" max="12805" width="11.25" style="70" customWidth="1"/>
    <col min="12806" max="12812" width="12.625" style="70" customWidth="1"/>
    <col min="12813" max="12813" width="10.5" style="70" customWidth="1"/>
    <col min="12814" max="13057" width="9" style="70"/>
    <col min="13058" max="13058" width="42.625" style="70" customWidth="1"/>
    <col min="13059" max="13059" width="14" style="70" customWidth="1"/>
    <col min="13060" max="13060" width="9.25" style="70" bestFit="1" customWidth="1"/>
    <col min="13061" max="13061" width="11.25" style="70" customWidth="1"/>
    <col min="13062" max="13068" width="12.625" style="70" customWidth="1"/>
    <col min="13069" max="13069" width="10.5" style="70" customWidth="1"/>
    <col min="13070" max="13313" width="9" style="70"/>
    <col min="13314" max="13314" width="42.625" style="70" customWidth="1"/>
    <col min="13315" max="13315" width="14" style="70" customWidth="1"/>
    <col min="13316" max="13316" width="9.25" style="70" bestFit="1" customWidth="1"/>
    <col min="13317" max="13317" width="11.25" style="70" customWidth="1"/>
    <col min="13318" max="13324" width="12.625" style="70" customWidth="1"/>
    <col min="13325" max="13325" width="10.5" style="70" customWidth="1"/>
    <col min="13326" max="13569" width="9" style="70"/>
    <col min="13570" max="13570" width="42.625" style="70" customWidth="1"/>
    <col min="13571" max="13571" width="14" style="70" customWidth="1"/>
    <col min="13572" max="13572" width="9.25" style="70" bestFit="1" customWidth="1"/>
    <col min="13573" max="13573" width="11.25" style="70" customWidth="1"/>
    <col min="13574" max="13580" width="12.625" style="70" customWidth="1"/>
    <col min="13581" max="13581" width="10.5" style="70" customWidth="1"/>
    <col min="13582" max="13825" width="9" style="70"/>
    <col min="13826" max="13826" width="42.625" style="70" customWidth="1"/>
    <col min="13827" max="13827" width="14" style="70" customWidth="1"/>
    <col min="13828" max="13828" width="9.25" style="70" bestFit="1" customWidth="1"/>
    <col min="13829" max="13829" width="11.25" style="70" customWidth="1"/>
    <col min="13830" max="13836" width="12.625" style="70" customWidth="1"/>
    <col min="13837" max="13837" width="10.5" style="70" customWidth="1"/>
    <col min="13838" max="14081" width="9" style="70"/>
    <col min="14082" max="14082" width="42.625" style="70" customWidth="1"/>
    <col min="14083" max="14083" width="14" style="70" customWidth="1"/>
    <col min="14084" max="14084" width="9.25" style="70" bestFit="1" customWidth="1"/>
    <col min="14085" max="14085" width="11.25" style="70" customWidth="1"/>
    <col min="14086" max="14092" width="12.625" style="70" customWidth="1"/>
    <col min="14093" max="14093" width="10.5" style="70" customWidth="1"/>
    <col min="14094" max="14337" width="9" style="70"/>
    <col min="14338" max="14338" width="42.625" style="70" customWidth="1"/>
    <col min="14339" max="14339" width="14" style="70" customWidth="1"/>
    <col min="14340" max="14340" width="9.25" style="70" bestFit="1" customWidth="1"/>
    <col min="14341" max="14341" width="11.25" style="70" customWidth="1"/>
    <col min="14342" max="14348" width="12.625" style="70" customWidth="1"/>
    <col min="14349" max="14349" width="10.5" style="70" customWidth="1"/>
    <col min="14350" max="14593" width="9" style="70"/>
    <col min="14594" max="14594" width="42.625" style="70" customWidth="1"/>
    <col min="14595" max="14595" width="14" style="70" customWidth="1"/>
    <col min="14596" max="14596" width="9.25" style="70" bestFit="1" customWidth="1"/>
    <col min="14597" max="14597" width="11.25" style="70" customWidth="1"/>
    <col min="14598" max="14604" width="12.625" style="70" customWidth="1"/>
    <col min="14605" max="14605" width="10.5" style="70" customWidth="1"/>
    <col min="14606" max="14849" width="9" style="70"/>
    <col min="14850" max="14850" width="42.625" style="70" customWidth="1"/>
    <col min="14851" max="14851" width="14" style="70" customWidth="1"/>
    <col min="14852" max="14852" width="9.25" style="70" bestFit="1" customWidth="1"/>
    <col min="14853" max="14853" width="11.25" style="70" customWidth="1"/>
    <col min="14854" max="14860" width="12.625" style="70" customWidth="1"/>
    <col min="14861" max="14861" width="10.5" style="70" customWidth="1"/>
    <col min="14862" max="15105" width="9" style="70"/>
    <col min="15106" max="15106" width="42.625" style="70" customWidth="1"/>
    <col min="15107" max="15107" width="14" style="70" customWidth="1"/>
    <col min="15108" max="15108" width="9.25" style="70" bestFit="1" customWidth="1"/>
    <col min="15109" max="15109" width="11.25" style="70" customWidth="1"/>
    <col min="15110" max="15116" width="12.625" style="70" customWidth="1"/>
    <col min="15117" max="15117" width="10.5" style="70" customWidth="1"/>
    <col min="15118" max="15361" width="9" style="70"/>
    <col min="15362" max="15362" width="42.625" style="70" customWidth="1"/>
    <col min="15363" max="15363" width="14" style="70" customWidth="1"/>
    <col min="15364" max="15364" width="9.25" style="70" bestFit="1" customWidth="1"/>
    <col min="15365" max="15365" width="11.25" style="70" customWidth="1"/>
    <col min="15366" max="15372" width="12.625" style="70" customWidth="1"/>
    <col min="15373" max="15373" width="10.5" style="70" customWidth="1"/>
    <col min="15374" max="15617" width="9" style="70"/>
    <col min="15618" max="15618" width="42.625" style="70" customWidth="1"/>
    <col min="15619" max="15619" width="14" style="70" customWidth="1"/>
    <col min="15620" max="15620" width="9.25" style="70" bestFit="1" customWidth="1"/>
    <col min="15621" max="15621" width="11.25" style="70" customWidth="1"/>
    <col min="15622" max="15628" width="12.625" style="70" customWidth="1"/>
    <col min="15629" max="15629" width="10.5" style="70" customWidth="1"/>
    <col min="15630" max="15873" width="9" style="70"/>
    <col min="15874" max="15874" width="42.625" style="70" customWidth="1"/>
    <col min="15875" max="15875" width="14" style="70" customWidth="1"/>
    <col min="15876" max="15876" width="9.25" style="70" bestFit="1" customWidth="1"/>
    <col min="15877" max="15877" width="11.25" style="70" customWidth="1"/>
    <col min="15878" max="15884" width="12.625" style="70" customWidth="1"/>
    <col min="15885" max="15885" width="10.5" style="70" customWidth="1"/>
    <col min="15886" max="16129" width="9" style="70"/>
    <col min="16130" max="16130" width="42.625" style="70" customWidth="1"/>
    <col min="16131" max="16131" width="14" style="70" customWidth="1"/>
    <col min="16132" max="16132" width="9.25" style="70" bestFit="1" customWidth="1"/>
    <col min="16133" max="16133" width="11.25" style="70" customWidth="1"/>
    <col min="16134" max="16140" width="12.625" style="70" customWidth="1"/>
    <col min="16141" max="16141" width="10.5" style="70" customWidth="1"/>
    <col min="16142" max="16384" width="9" style="70"/>
  </cols>
  <sheetData>
    <row r="1" spans="1:14" s="60" customFormat="1" ht="18" customHeight="1">
      <c r="A1" s="224" t="s">
        <v>1131</v>
      </c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6"/>
    </row>
    <row r="2" spans="1:14" s="60" customFormat="1" ht="18" customHeight="1" thickBot="1">
      <c r="A2" s="227"/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9"/>
    </row>
    <row r="3" spans="1:14" s="60" customFormat="1" ht="13.5" thickBot="1">
      <c r="A3" s="153"/>
      <c r="B3" s="150"/>
      <c r="C3" s="147"/>
      <c r="D3" s="148"/>
      <c r="E3" s="154"/>
      <c r="F3" s="150"/>
      <c r="G3" s="150"/>
      <c r="H3" s="150"/>
      <c r="I3" s="151"/>
      <c r="J3" s="151"/>
      <c r="K3" s="151"/>
      <c r="L3" s="151"/>
      <c r="M3" s="151"/>
      <c r="N3" s="152"/>
    </row>
    <row r="4" spans="1:14" s="60" customFormat="1">
      <c r="A4" s="59" t="s">
        <v>218</v>
      </c>
      <c r="B4" s="66"/>
      <c r="C4" s="62"/>
      <c r="D4" s="63"/>
      <c r="E4" s="64"/>
      <c r="F4" s="61"/>
      <c r="G4" s="61"/>
      <c r="H4" s="63"/>
      <c r="I4" s="65"/>
      <c r="J4" s="65"/>
      <c r="K4" s="65"/>
      <c r="L4" s="65"/>
      <c r="M4" s="65"/>
      <c r="N4" s="69"/>
    </row>
    <row r="5" spans="1:14" s="60" customFormat="1" ht="15">
      <c r="A5" s="144" t="s">
        <v>1125</v>
      </c>
      <c r="B5" s="66"/>
      <c r="C5" s="62"/>
      <c r="D5" s="63"/>
      <c r="E5" s="67"/>
      <c r="F5" s="68"/>
      <c r="G5" s="61"/>
      <c r="H5" s="63"/>
      <c r="I5" s="65"/>
      <c r="J5" s="65"/>
      <c r="K5" s="65"/>
      <c r="L5" s="65"/>
      <c r="M5" s="65"/>
      <c r="N5" s="69"/>
    </row>
    <row r="6" spans="1:14" s="60" customFormat="1" ht="15.75" thickBot="1">
      <c r="A6" s="144" t="s">
        <v>1130</v>
      </c>
      <c r="B6" s="66"/>
      <c r="C6" s="62"/>
      <c r="D6" s="63"/>
      <c r="E6" s="67"/>
      <c r="F6" s="61"/>
      <c r="G6" s="61"/>
      <c r="H6" s="63"/>
      <c r="I6" s="65"/>
      <c r="J6" s="65"/>
      <c r="K6" s="65"/>
      <c r="L6" s="65"/>
      <c r="M6" s="65"/>
      <c r="N6" s="69"/>
    </row>
    <row r="7" spans="1:14" s="60" customFormat="1" ht="15.75" thickBot="1">
      <c r="A7" s="145" t="s">
        <v>1126</v>
      </c>
      <c r="B7" s="146"/>
      <c r="C7" s="147"/>
      <c r="D7" s="148"/>
      <c r="E7" s="149"/>
      <c r="F7" s="150"/>
      <c r="G7" s="150"/>
      <c r="H7" s="148"/>
      <c r="I7" s="151"/>
      <c r="J7" s="151"/>
      <c r="K7" s="151"/>
      <c r="L7" s="151"/>
      <c r="M7" s="151"/>
      <c r="N7" s="152"/>
    </row>
    <row r="8" spans="1:14" s="60" customFormat="1" ht="13.5" thickBot="1">
      <c r="A8" s="230" t="s">
        <v>725</v>
      </c>
      <c r="B8" s="231"/>
      <c r="C8" s="231"/>
      <c r="D8" s="231"/>
      <c r="E8" s="231"/>
      <c r="F8" s="231"/>
      <c r="G8" s="231"/>
      <c r="H8" s="231"/>
      <c r="I8" s="231"/>
      <c r="J8" s="231"/>
      <c r="K8" s="231"/>
      <c r="L8" s="231"/>
      <c r="M8" s="231"/>
      <c r="N8" s="232"/>
    </row>
    <row r="9" spans="1:14" ht="13.5" thickBot="1"/>
    <row r="10" spans="1:14" ht="13.5" thickBot="1">
      <c r="A10" s="71" t="s">
        <v>57</v>
      </c>
      <c r="B10" s="72" t="s">
        <v>58</v>
      </c>
      <c r="C10" s="72" t="s">
        <v>61</v>
      </c>
      <c r="D10" s="72" t="s">
        <v>726</v>
      </c>
      <c r="E10" s="72">
        <v>1</v>
      </c>
      <c r="F10" s="72">
        <v>2</v>
      </c>
      <c r="G10" s="72">
        <v>3</v>
      </c>
      <c r="H10" s="72">
        <v>4</v>
      </c>
      <c r="I10" s="72">
        <v>5</v>
      </c>
      <c r="J10" s="72">
        <v>6</v>
      </c>
      <c r="K10" s="72">
        <v>7</v>
      </c>
      <c r="L10" s="73">
        <v>8</v>
      </c>
      <c r="M10" s="72">
        <v>9</v>
      </c>
      <c r="N10" s="130">
        <v>10</v>
      </c>
    </row>
    <row r="11" spans="1:14">
      <c r="A11" s="74"/>
      <c r="B11" s="75"/>
      <c r="C11" s="75"/>
      <c r="D11" s="75"/>
      <c r="E11" s="76"/>
      <c r="F11" s="76"/>
      <c r="G11" s="76"/>
      <c r="H11" s="76"/>
      <c r="I11" s="76"/>
      <c r="J11" s="76"/>
      <c r="K11" s="77"/>
      <c r="L11" s="76"/>
      <c r="M11" s="76"/>
      <c r="N11" s="131"/>
    </row>
    <row r="12" spans="1:14" ht="14.25">
      <c r="A12" s="78">
        <v>1</v>
      </c>
      <c r="B12" s="79" t="s">
        <v>81</v>
      </c>
      <c r="C12" s="80">
        <f>ORÇAMENTO!E19</f>
        <v>25704.519685812505</v>
      </c>
      <c r="D12" s="81">
        <f>(C12/$C$65)</f>
        <v>1.1404285381838774E-2</v>
      </c>
      <c r="E12" s="82">
        <v>1</v>
      </c>
      <c r="F12" s="83"/>
      <c r="G12" s="84"/>
      <c r="H12" s="84"/>
      <c r="I12" s="84"/>
      <c r="J12" s="84"/>
      <c r="K12" s="85"/>
      <c r="L12" s="84"/>
      <c r="M12" s="86"/>
      <c r="N12" s="132"/>
    </row>
    <row r="13" spans="1:14" ht="14.25">
      <c r="A13" s="78"/>
      <c r="B13" s="87"/>
      <c r="C13" s="80"/>
      <c r="D13" s="81"/>
      <c r="E13" s="88">
        <f>C12*E12</f>
        <v>25704.519685812505</v>
      </c>
      <c r="F13" s="88"/>
      <c r="G13" s="84"/>
      <c r="H13" s="84"/>
      <c r="I13" s="84"/>
      <c r="J13" s="84"/>
      <c r="K13" s="85"/>
      <c r="L13" s="84"/>
      <c r="M13" s="86"/>
      <c r="N13" s="132"/>
    </row>
    <row r="14" spans="1:14" ht="14.25">
      <c r="A14" s="78">
        <v>2</v>
      </c>
      <c r="B14" s="89" t="s">
        <v>137</v>
      </c>
      <c r="C14" s="80">
        <f>ORÇAMENTO!E35</f>
        <v>14228.037672374996</v>
      </c>
      <c r="D14" s="81">
        <f t="shared" ref="D14" si="0">(C14/$C$65)</f>
        <v>6.3125319602403054E-3</v>
      </c>
      <c r="E14" s="90">
        <v>0.15</v>
      </c>
      <c r="F14" s="90">
        <v>0.85</v>
      </c>
      <c r="G14" s="83"/>
      <c r="H14" s="84"/>
      <c r="I14" s="84"/>
      <c r="J14" s="84"/>
      <c r="K14" s="85"/>
      <c r="L14" s="84"/>
      <c r="M14" s="86"/>
      <c r="N14" s="132"/>
    </row>
    <row r="15" spans="1:14" ht="14.25">
      <c r="A15" s="78"/>
      <c r="B15" s="87"/>
      <c r="C15" s="80"/>
      <c r="D15" s="81"/>
      <c r="E15" s="88">
        <f>$C14*E14</f>
        <v>2134.2056508562491</v>
      </c>
      <c r="F15" s="88">
        <f>$C14*F14</f>
        <v>12093.832021518747</v>
      </c>
      <c r="G15" s="88"/>
      <c r="H15" s="84"/>
      <c r="I15" s="84"/>
      <c r="J15" s="84"/>
      <c r="K15" s="85"/>
      <c r="L15" s="84"/>
      <c r="M15" s="86"/>
      <c r="N15" s="132"/>
    </row>
    <row r="16" spans="1:14" ht="14.25">
      <c r="A16" s="78">
        <v>3</v>
      </c>
      <c r="B16" s="89" t="s">
        <v>727</v>
      </c>
      <c r="C16" s="80">
        <f>ORÇAMENTO!E80</f>
        <v>118330.82474012503</v>
      </c>
      <c r="D16" s="81">
        <f>(C16/$C$65)</f>
        <v>5.2499658087350777E-2</v>
      </c>
      <c r="E16" s="91"/>
      <c r="F16" s="90">
        <v>0.7</v>
      </c>
      <c r="G16" s="90">
        <v>0.3</v>
      </c>
      <c r="H16" s="84"/>
      <c r="I16" s="84"/>
      <c r="J16" s="84"/>
      <c r="K16" s="85"/>
      <c r="L16" s="84"/>
      <c r="M16" s="86"/>
      <c r="N16" s="132"/>
    </row>
    <row r="17" spans="1:14" ht="14.25">
      <c r="A17" s="78"/>
      <c r="B17" s="87"/>
      <c r="C17" s="80"/>
      <c r="D17" s="81"/>
      <c r="E17" s="88"/>
      <c r="F17" s="88">
        <f>C16*F16</f>
        <v>82831.577318087511</v>
      </c>
      <c r="G17" s="88">
        <f>C16*G16</f>
        <v>35499.247422037508</v>
      </c>
      <c r="H17" s="84"/>
      <c r="I17" s="92"/>
      <c r="J17" s="92"/>
      <c r="K17" s="85"/>
      <c r="L17" s="84"/>
      <c r="M17" s="86"/>
      <c r="N17" s="132"/>
    </row>
    <row r="18" spans="1:14" ht="14.25">
      <c r="A18" s="78">
        <v>4</v>
      </c>
      <c r="B18" s="89" t="s">
        <v>92</v>
      </c>
      <c r="C18" s="80">
        <f>ORÇAMENTO!E120</f>
        <v>151684.86550206246</v>
      </c>
      <c r="D18" s="81">
        <f t="shared" ref="D18:D62" si="1">(C18/$C$65)</f>
        <v>6.7297794918383114E-2</v>
      </c>
      <c r="E18" s="84"/>
      <c r="F18" s="90">
        <v>0.1</v>
      </c>
      <c r="G18" s="90">
        <v>0.7</v>
      </c>
      <c r="H18" s="90">
        <v>0.2</v>
      </c>
      <c r="I18" s="93"/>
      <c r="J18" s="93"/>
      <c r="K18" s="94"/>
      <c r="L18" s="95"/>
      <c r="M18" s="86"/>
      <c r="N18" s="132"/>
    </row>
    <row r="19" spans="1:14" ht="14.25">
      <c r="A19" s="78"/>
      <c r="B19" s="87"/>
      <c r="C19" s="80"/>
      <c r="D19" s="81"/>
      <c r="E19" s="84"/>
      <c r="F19" s="88">
        <f>C18*F18</f>
        <v>15168.486550206246</v>
      </c>
      <c r="G19" s="88">
        <f>C18*G18</f>
        <v>106179.40585144372</v>
      </c>
      <c r="H19" s="88">
        <f>C18*H18</f>
        <v>30336.973100412491</v>
      </c>
      <c r="I19" s="96"/>
      <c r="J19" s="96"/>
      <c r="K19" s="85"/>
      <c r="L19" s="84"/>
      <c r="M19" s="86"/>
      <c r="N19" s="132"/>
    </row>
    <row r="20" spans="1:14" ht="14.25">
      <c r="A20" s="78">
        <v>5</v>
      </c>
      <c r="B20" s="89" t="s">
        <v>139</v>
      </c>
      <c r="C20" s="80">
        <f>ORÇAMENTO!E133</f>
        <v>81894.825353375025</v>
      </c>
      <c r="D20" s="81">
        <f t="shared" si="1"/>
        <v>3.6334153333400926E-2</v>
      </c>
      <c r="E20" s="84"/>
      <c r="F20" s="91"/>
      <c r="G20" s="90">
        <v>0.15</v>
      </c>
      <c r="H20" s="90">
        <v>0.4</v>
      </c>
      <c r="I20" s="90">
        <v>0.45</v>
      </c>
      <c r="J20" s="97"/>
      <c r="K20" s="97"/>
      <c r="L20" s="84"/>
      <c r="M20" s="86"/>
      <c r="N20" s="132"/>
    </row>
    <row r="21" spans="1:14" ht="14.25">
      <c r="A21" s="78"/>
      <c r="B21" s="84"/>
      <c r="C21" s="80"/>
      <c r="D21" s="81"/>
      <c r="E21" s="84"/>
      <c r="F21" s="88"/>
      <c r="G21" s="88">
        <f t="shared" ref="G21:I21" si="2">$C20*G20</f>
        <v>12284.223803006253</v>
      </c>
      <c r="H21" s="88">
        <f t="shared" si="2"/>
        <v>32757.930141350011</v>
      </c>
      <c r="I21" s="88">
        <f t="shared" si="2"/>
        <v>36852.67140901876</v>
      </c>
      <c r="J21" s="88"/>
      <c r="K21" s="98"/>
      <c r="L21" s="84"/>
      <c r="M21" s="86"/>
      <c r="N21" s="132"/>
    </row>
    <row r="22" spans="1:14" ht="14.25">
      <c r="A22" s="78">
        <v>6</v>
      </c>
      <c r="B22" s="15" t="s">
        <v>96</v>
      </c>
      <c r="C22" s="80">
        <f>ORÇAMENTO!E186</f>
        <v>292382.0903227501</v>
      </c>
      <c r="D22" s="81">
        <f t="shared" si="1"/>
        <v>0.12972071990979916</v>
      </c>
      <c r="E22" s="84"/>
      <c r="F22" s="84"/>
      <c r="G22" s="84"/>
      <c r="H22" s="97"/>
      <c r="I22" s="90">
        <v>0.1</v>
      </c>
      <c r="J22" s="90">
        <v>0.4</v>
      </c>
      <c r="K22" s="99">
        <v>0.3</v>
      </c>
      <c r="L22" s="90">
        <v>0.2</v>
      </c>
      <c r="M22" s="100"/>
      <c r="N22" s="132"/>
    </row>
    <row r="23" spans="1:14" ht="14.25">
      <c r="A23" s="78"/>
      <c r="B23" s="84"/>
      <c r="C23" s="80"/>
      <c r="D23" s="81"/>
      <c r="E23" s="84"/>
      <c r="F23" s="84"/>
      <c r="G23" s="84"/>
      <c r="H23" s="88">
        <f>$C22*H22</f>
        <v>0</v>
      </c>
      <c r="I23" s="88">
        <f>$C22*I22</f>
        <v>29238.209032275012</v>
      </c>
      <c r="J23" s="88">
        <f>$C22*J22</f>
        <v>116952.83612910005</v>
      </c>
      <c r="K23" s="98">
        <f>$C22*K22</f>
        <v>87714.627096825032</v>
      </c>
      <c r="L23" s="88">
        <f>$C22*L22</f>
        <v>58476.418064550024</v>
      </c>
      <c r="M23" s="101"/>
      <c r="N23" s="132"/>
    </row>
    <row r="24" spans="1:14" ht="14.25">
      <c r="A24" s="78">
        <v>7</v>
      </c>
      <c r="B24" s="15" t="s">
        <v>140</v>
      </c>
      <c r="C24" s="80">
        <f>ORÇAMENTO!E195</f>
        <v>339677.06313168746</v>
      </c>
      <c r="D24" s="81">
        <f t="shared" si="1"/>
        <v>0.15070400898238695</v>
      </c>
      <c r="E24" s="84"/>
      <c r="F24" s="84"/>
      <c r="G24" s="90">
        <v>0.25</v>
      </c>
      <c r="H24" s="90">
        <v>0.35</v>
      </c>
      <c r="I24" s="90">
        <v>0.25</v>
      </c>
      <c r="J24" s="90">
        <v>0.15</v>
      </c>
      <c r="K24" s="102"/>
      <c r="L24" s="93"/>
      <c r="M24" s="86"/>
      <c r="N24" s="132"/>
    </row>
    <row r="25" spans="1:14" ht="14.25">
      <c r="A25" s="78"/>
      <c r="B25" s="84"/>
      <c r="C25" s="80"/>
      <c r="D25" s="81"/>
      <c r="E25" s="84"/>
      <c r="F25" s="84"/>
      <c r="G25" s="88">
        <f>$C24*G24</f>
        <v>84919.265782921866</v>
      </c>
      <c r="H25" s="88">
        <f>$C24*H24</f>
        <v>118886.9720960906</v>
      </c>
      <c r="I25" s="88">
        <f>$C24*I24</f>
        <v>84919.265782921866</v>
      </c>
      <c r="J25" s="96">
        <f>J24*C24</f>
        <v>50951.55946975312</v>
      </c>
      <c r="K25" s="98"/>
      <c r="L25" s="88"/>
      <c r="M25" s="86"/>
      <c r="N25" s="132"/>
    </row>
    <row r="26" spans="1:14" ht="14.25">
      <c r="A26" s="78">
        <v>8</v>
      </c>
      <c r="B26" s="15" t="s">
        <v>225</v>
      </c>
      <c r="C26" s="80">
        <f>ORÇAMENTO!E199</f>
        <v>6277.4309643749993</v>
      </c>
      <c r="D26" s="81">
        <f t="shared" si="1"/>
        <v>2.7850983040168401E-3</v>
      </c>
      <c r="E26" s="84"/>
      <c r="F26" s="93"/>
      <c r="G26" s="90">
        <v>1</v>
      </c>
      <c r="H26" s="97"/>
      <c r="I26" s="97"/>
      <c r="J26" s="97"/>
      <c r="K26" s="103"/>
      <c r="L26" s="93"/>
      <c r="M26" s="86"/>
      <c r="N26" s="132"/>
    </row>
    <row r="27" spans="1:14" ht="14.25">
      <c r="A27" s="78"/>
      <c r="B27" s="84"/>
      <c r="C27" s="80"/>
      <c r="D27" s="81"/>
      <c r="E27" s="84"/>
      <c r="F27" s="96"/>
      <c r="G27" s="88">
        <f>$C26*G26</f>
        <v>6277.4309643749993</v>
      </c>
      <c r="H27" s="88"/>
      <c r="I27" s="88"/>
      <c r="J27" s="88"/>
      <c r="K27" s="98"/>
      <c r="L27" s="96"/>
      <c r="M27" s="86"/>
      <c r="N27" s="132"/>
    </row>
    <row r="28" spans="1:14" ht="14.25">
      <c r="A28" s="78">
        <v>9</v>
      </c>
      <c r="B28" s="15" t="s">
        <v>141</v>
      </c>
      <c r="C28" s="80">
        <f>ORÇAMENTO!E214</f>
        <v>272433.9127760625</v>
      </c>
      <c r="D28" s="81">
        <f t="shared" si="1"/>
        <v>0.120870342140804</v>
      </c>
      <c r="E28" s="84"/>
      <c r="F28" s="84"/>
      <c r="G28" s="84"/>
      <c r="H28" s="90">
        <v>0.15</v>
      </c>
      <c r="I28" s="90">
        <v>0.2</v>
      </c>
      <c r="J28" s="90">
        <v>0.2</v>
      </c>
      <c r="K28" s="104">
        <v>0.2</v>
      </c>
      <c r="L28" s="105">
        <v>0.2</v>
      </c>
      <c r="M28" s="105">
        <v>0.05</v>
      </c>
      <c r="N28" s="132"/>
    </row>
    <row r="29" spans="1:14" ht="14.25">
      <c r="A29" s="78"/>
      <c r="B29" s="84"/>
      <c r="C29" s="80"/>
      <c r="D29" s="81"/>
      <c r="E29" s="84"/>
      <c r="F29" s="84"/>
      <c r="G29" s="84"/>
      <c r="H29" s="88">
        <f>$C28*H28</f>
        <v>40865.086916409375</v>
      </c>
      <c r="I29" s="88">
        <f>$C28*I28</f>
        <v>54486.7825552125</v>
      </c>
      <c r="J29" s="88">
        <f>$C28*J28</f>
        <v>54486.7825552125</v>
      </c>
      <c r="K29" s="106">
        <f>K28*C28</f>
        <v>54486.7825552125</v>
      </c>
      <c r="L29" s="107">
        <f>L28*C28</f>
        <v>54486.7825552125</v>
      </c>
      <c r="M29" s="101">
        <f>M28*C28</f>
        <v>13621.695638803125</v>
      </c>
      <c r="N29" s="132"/>
    </row>
    <row r="30" spans="1:14" ht="14.25">
      <c r="A30" s="78">
        <v>10</v>
      </c>
      <c r="B30" s="15" t="s">
        <v>248</v>
      </c>
      <c r="C30" s="80">
        <f>ORÇAMENTO!E239</f>
        <v>255868.42803687506</v>
      </c>
      <c r="D30" s="81">
        <f t="shared" si="1"/>
        <v>0.11352075857482666</v>
      </c>
      <c r="E30" s="84"/>
      <c r="F30" s="84"/>
      <c r="G30" s="84"/>
      <c r="H30" s="90">
        <v>0.15</v>
      </c>
      <c r="I30" s="90">
        <v>0.15</v>
      </c>
      <c r="J30" s="90">
        <v>0.25</v>
      </c>
      <c r="K30" s="104">
        <v>0.2</v>
      </c>
      <c r="L30" s="105">
        <v>0.25</v>
      </c>
      <c r="M30" s="86"/>
      <c r="N30" s="132"/>
    </row>
    <row r="31" spans="1:14" ht="14.25">
      <c r="A31" s="78"/>
      <c r="B31" s="84"/>
      <c r="C31" s="80"/>
      <c r="D31" s="81"/>
      <c r="E31" s="84"/>
      <c r="F31" s="84"/>
      <c r="G31" s="84"/>
      <c r="H31" s="88">
        <f>$C30*H30</f>
        <v>38380.264205531261</v>
      </c>
      <c r="I31" s="88">
        <f>$C30*I30</f>
        <v>38380.264205531261</v>
      </c>
      <c r="J31" s="88">
        <f>$C30*J30</f>
        <v>63967.107009218766</v>
      </c>
      <c r="K31" s="98">
        <f>K30*C30</f>
        <v>51173.685607375017</v>
      </c>
      <c r="L31" s="88">
        <f>L30*C30</f>
        <v>63967.107009218766</v>
      </c>
      <c r="M31" s="86"/>
      <c r="N31" s="132"/>
    </row>
    <row r="32" spans="1:14" ht="14.25">
      <c r="A32" s="78">
        <v>11</v>
      </c>
      <c r="B32" s="15" t="s">
        <v>2</v>
      </c>
      <c r="C32" s="80">
        <f>ORÇAMENTO!E248</f>
        <v>78674.493449812493</v>
      </c>
      <c r="D32" s="81">
        <f t="shared" si="1"/>
        <v>3.4905393547131208E-2</v>
      </c>
      <c r="E32" s="84"/>
      <c r="F32" s="84"/>
      <c r="G32" s="84"/>
      <c r="H32" s="97"/>
      <c r="I32" s="97"/>
      <c r="J32" s="97"/>
      <c r="K32" s="90">
        <v>0.3</v>
      </c>
      <c r="L32" s="90">
        <v>0.25</v>
      </c>
      <c r="M32" s="90">
        <v>0.4</v>
      </c>
      <c r="N32" s="133">
        <v>0.05</v>
      </c>
    </row>
    <row r="33" spans="1:14" ht="14.25">
      <c r="A33" s="78"/>
      <c r="B33" s="84"/>
      <c r="C33" s="80"/>
      <c r="D33" s="81"/>
      <c r="E33" s="84"/>
      <c r="F33" s="84"/>
      <c r="G33" s="84"/>
      <c r="H33" s="88"/>
      <c r="I33" s="88"/>
      <c r="J33" s="88"/>
      <c r="K33" s="108">
        <f>K32*$C32</f>
        <v>23602.348034943749</v>
      </c>
      <c r="L33" s="108">
        <f t="shared" ref="L33:N33" si="3">L32*$C32</f>
        <v>19668.623362453123</v>
      </c>
      <c r="M33" s="108">
        <f t="shared" si="3"/>
        <v>31469.797379924999</v>
      </c>
      <c r="N33" s="134">
        <f t="shared" si="3"/>
        <v>3933.7246724906249</v>
      </c>
    </row>
    <row r="34" spans="1:14" ht="14.25">
      <c r="A34" s="78">
        <v>12</v>
      </c>
      <c r="B34" s="15" t="s">
        <v>36</v>
      </c>
      <c r="C34" s="80">
        <f>ORÇAMENTO!E332</f>
        <v>39234.032045562504</v>
      </c>
      <c r="D34" s="81">
        <f t="shared" si="1"/>
        <v>1.7406903672849521E-2</v>
      </c>
      <c r="E34" s="84"/>
      <c r="F34" s="84"/>
      <c r="G34" s="84"/>
      <c r="H34" s="90">
        <v>0.1</v>
      </c>
      <c r="I34" s="90">
        <v>0.2</v>
      </c>
      <c r="J34" s="90">
        <v>0.3</v>
      </c>
      <c r="K34" s="90">
        <v>0.2</v>
      </c>
      <c r="L34" s="105">
        <v>0.1</v>
      </c>
      <c r="M34" s="105">
        <v>0.1</v>
      </c>
      <c r="N34" s="132"/>
    </row>
    <row r="35" spans="1:14" ht="14.25">
      <c r="A35" s="78"/>
      <c r="B35" s="84"/>
      <c r="C35" s="80"/>
      <c r="D35" s="81"/>
      <c r="E35" s="84"/>
      <c r="F35" s="84"/>
      <c r="G35" s="84"/>
      <c r="H35" s="88">
        <f>$C34*H34</f>
        <v>3923.4032045562508</v>
      </c>
      <c r="I35" s="88">
        <f>$C34*I34</f>
        <v>7846.8064091125016</v>
      </c>
      <c r="J35" s="88">
        <f>$C34*J34</f>
        <v>11770.209613668751</v>
      </c>
      <c r="K35" s="108">
        <f>K34*C34</f>
        <v>7846.8064091125016</v>
      </c>
      <c r="L35" s="109">
        <f>L34*C34</f>
        <v>3923.4032045562508</v>
      </c>
      <c r="M35" s="86">
        <f>M34*C34</f>
        <v>3923.4032045562508</v>
      </c>
      <c r="N35" s="132"/>
    </row>
    <row r="36" spans="1:14" ht="14.25">
      <c r="A36" s="78">
        <v>13</v>
      </c>
      <c r="B36" s="27" t="s">
        <v>12</v>
      </c>
      <c r="C36" s="80">
        <f>ORÇAMENTO!E346</f>
        <v>17419.613086375</v>
      </c>
      <c r="D36" s="81">
        <f t="shared" si="1"/>
        <v>7.7285333982677904E-3</v>
      </c>
      <c r="E36" s="84"/>
      <c r="F36" s="93"/>
      <c r="G36" s="93"/>
      <c r="H36" s="93"/>
      <c r="I36" s="90">
        <v>0.2</v>
      </c>
      <c r="J36" s="90">
        <v>0.2</v>
      </c>
      <c r="K36" s="99">
        <v>0.3</v>
      </c>
      <c r="L36" s="90">
        <v>0.25</v>
      </c>
      <c r="M36" s="90">
        <v>0.05</v>
      </c>
      <c r="N36" s="132"/>
    </row>
    <row r="37" spans="1:14" ht="14.25">
      <c r="A37" s="78"/>
      <c r="B37" s="84"/>
      <c r="C37" s="80"/>
      <c r="D37" s="81"/>
      <c r="E37" s="84"/>
      <c r="F37" s="96"/>
      <c r="G37" s="96"/>
      <c r="H37" s="88"/>
      <c r="I37" s="88">
        <f>$C36*I36</f>
        <v>3483.9226172750004</v>
      </c>
      <c r="J37" s="88">
        <f>$C36*J36</f>
        <v>3483.9226172750004</v>
      </c>
      <c r="K37" s="98">
        <f>$C36*K36</f>
        <v>5225.8839259124998</v>
      </c>
      <c r="L37" s="88">
        <f>$C36*L36</f>
        <v>4354.9032715937501</v>
      </c>
      <c r="M37" s="101">
        <f>M36*C36</f>
        <v>870.98065431875011</v>
      </c>
      <c r="N37" s="132"/>
    </row>
    <row r="38" spans="1:14" ht="14.25">
      <c r="A38" s="78">
        <v>14</v>
      </c>
      <c r="B38" s="15" t="s">
        <v>38</v>
      </c>
      <c r="C38" s="80">
        <f>ORÇAMENTO!E389</f>
        <v>46833.053134312504</v>
      </c>
      <c r="D38" s="81">
        <f t="shared" si="1"/>
        <v>2.0778349869004221E-2</v>
      </c>
      <c r="E38" s="84"/>
      <c r="F38" s="93"/>
      <c r="G38" s="93"/>
      <c r="H38" s="90">
        <v>0.2</v>
      </c>
      <c r="I38" s="90">
        <v>0.2</v>
      </c>
      <c r="J38" s="90">
        <v>0.2</v>
      </c>
      <c r="K38" s="99">
        <v>0.2</v>
      </c>
      <c r="L38" s="90">
        <v>0.2</v>
      </c>
      <c r="M38" s="86"/>
      <c r="N38" s="132"/>
    </row>
    <row r="39" spans="1:14" ht="14.25">
      <c r="A39" s="78"/>
      <c r="B39" s="84"/>
      <c r="C39" s="80"/>
      <c r="D39" s="81"/>
      <c r="E39" s="84"/>
      <c r="F39" s="96"/>
      <c r="G39" s="96"/>
      <c r="H39" s="88">
        <f>$C38*H38</f>
        <v>9366.6106268625008</v>
      </c>
      <c r="I39" s="88">
        <f>$C38*I38</f>
        <v>9366.6106268625008</v>
      </c>
      <c r="J39" s="88">
        <f>$C38*J38</f>
        <v>9366.6106268625008</v>
      </c>
      <c r="K39" s="98">
        <f>$C38*K38</f>
        <v>9366.6106268625008</v>
      </c>
      <c r="L39" s="88">
        <f>$C38*L38</f>
        <v>9366.6106268625008</v>
      </c>
      <c r="M39" s="86"/>
      <c r="N39" s="132"/>
    </row>
    <row r="40" spans="1:14" ht="14.25">
      <c r="A40" s="78">
        <v>15</v>
      </c>
      <c r="B40" s="15" t="s">
        <v>15</v>
      </c>
      <c r="C40" s="80">
        <f>ORÇAMENTO!E422</f>
        <v>61616.88864374999</v>
      </c>
      <c r="D40" s="81">
        <f t="shared" si="1"/>
        <v>2.733747181520594E-2</v>
      </c>
      <c r="E40" s="84"/>
      <c r="F40" s="91"/>
      <c r="G40" s="97"/>
      <c r="H40" s="97"/>
      <c r="I40" s="97"/>
      <c r="J40" s="90">
        <v>0.1</v>
      </c>
      <c r="K40" s="99">
        <v>0.2</v>
      </c>
      <c r="L40" s="99">
        <v>0.3</v>
      </c>
      <c r="M40" s="99">
        <v>0.4</v>
      </c>
      <c r="N40" s="132"/>
    </row>
    <row r="41" spans="1:14" ht="14.25">
      <c r="A41" s="78"/>
      <c r="B41" s="84"/>
      <c r="C41" s="80"/>
      <c r="D41" s="81"/>
      <c r="E41" s="84"/>
      <c r="F41" s="110"/>
      <c r="G41" s="96"/>
      <c r="H41" s="88"/>
      <c r="I41" s="88"/>
      <c r="J41" s="88">
        <f t="shared" ref="J41:K41" si="4">$C40*J40</f>
        <v>6161.688864374999</v>
      </c>
      <c r="K41" s="98">
        <f t="shared" si="4"/>
        <v>12323.377728749998</v>
      </c>
      <c r="L41" s="96">
        <f>L40*C40</f>
        <v>18485.066593124997</v>
      </c>
      <c r="M41" s="101">
        <f>M40*C40</f>
        <v>24646.755457499996</v>
      </c>
      <c r="N41" s="132"/>
    </row>
    <row r="42" spans="1:14" ht="14.25">
      <c r="A42" s="78">
        <v>16</v>
      </c>
      <c r="B42" s="15" t="s">
        <v>143</v>
      </c>
      <c r="C42" s="80">
        <f>ORÇAMENTO!E445</f>
        <v>6001.5297340000006</v>
      </c>
      <c r="D42" s="81">
        <f t="shared" si="1"/>
        <v>2.6626896223197606E-3</v>
      </c>
      <c r="E42" s="84"/>
      <c r="F42" s="91"/>
      <c r="G42" s="97"/>
      <c r="H42" s="90">
        <v>0.3</v>
      </c>
      <c r="I42" s="90">
        <v>0.3</v>
      </c>
      <c r="J42" s="93"/>
      <c r="K42" s="102"/>
      <c r="L42" s="90">
        <v>0.2</v>
      </c>
      <c r="M42" s="90">
        <v>0.2</v>
      </c>
      <c r="N42" s="132"/>
    </row>
    <row r="43" spans="1:14" ht="14.25">
      <c r="A43" s="78"/>
      <c r="B43" s="84"/>
      <c r="C43" s="80"/>
      <c r="D43" s="81"/>
      <c r="E43" s="84"/>
      <c r="F43" s="110"/>
      <c r="G43" s="96"/>
      <c r="H43" s="88">
        <f>$C42*H42</f>
        <v>1800.4589202000002</v>
      </c>
      <c r="I43" s="88">
        <f>$C42*I42</f>
        <v>1800.4589202000002</v>
      </c>
      <c r="J43" s="96"/>
      <c r="K43" s="111"/>
      <c r="L43" s="96">
        <f>L42*C42</f>
        <v>1200.3059468000001</v>
      </c>
      <c r="M43" s="101">
        <f>M42*C42</f>
        <v>1200.3059468000001</v>
      </c>
      <c r="N43" s="132"/>
    </row>
    <row r="44" spans="1:14" ht="14.25">
      <c r="A44" s="78">
        <v>17</v>
      </c>
      <c r="B44" s="15" t="s">
        <v>144</v>
      </c>
      <c r="C44" s="80">
        <f>ORÇAMENTO!E477</f>
        <v>35544.809329687494</v>
      </c>
      <c r="D44" s="81">
        <f t="shared" si="1"/>
        <v>1.5770111808879272E-2</v>
      </c>
      <c r="E44" s="84"/>
      <c r="F44" s="93"/>
      <c r="G44" s="93"/>
      <c r="H44" s="90">
        <v>0.05</v>
      </c>
      <c r="I44" s="90">
        <v>0.1</v>
      </c>
      <c r="J44" s="90">
        <v>0.1</v>
      </c>
      <c r="K44" s="90">
        <v>0.2</v>
      </c>
      <c r="L44" s="90">
        <v>0.3</v>
      </c>
      <c r="M44" s="90">
        <v>0.25</v>
      </c>
      <c r="N44" s="132"/>
    </row>
    <row r="45" spans="1:14" ht="14.25">
      <c r="A45" s="135"/>
      <c r="B45" s="84"/>
      <c r="C45" s="112"/>
      <c r="D45" s="81"/>
      <c r="E45" s="84"/>
      <c r="F45" s="88"/>
      <c r="G45" s="88"/>
      <c r="H45" s="88">
        <f>H44*$C44</f>
        <v>1777.2404664843748</v>
      </c>
      <c r="I45" s="88">
        <f t="shared" ref="I45:M45" si="5">I44*$C44</f>
        <v>3554.4809329687496</v>
      </c>
      <c r="J45" s="88">
        <f t="shared" si="5"/>
        <v>3554.4809329687496</v>
      </c>
      <c r="K45" s="88">
        <f t="shared" si="5"/>
        <v>7108.9618659374992</v>
      </c>
      <c r="L45" s="88">
        <f t="shared" si="5"/>
        <v>10663.442798906248</v>
      </c>
      <c r="M45" s="88">
        <f t="shared" si="5"/>
        <v>8886.2023324218735</v>
      </c>
      <c r="N45" s="132"/>
    </row>
    <row r="46" spans="1:14" ht="14.25">
      <c r="A46" s="78">
        <v>18</v>
      </c>
      <c r="B46" s="15" t="s">
        <v>394</v>
      </c>
      <c r="C46" s="112">
        <f>ORÇAMENTO!E567</f>
        <v>186457.34344062497</v>
      </c>
      <c r="D46" s="81">
        <f t="shared" si="1"/>
        <v>8.272524762678507E-2</v>
      </c>
      <c r="E46" s="84"/>
      <c r="F46" s="88"/>
      <c r="G46" s="88"/>
      <c r="H46" s="113">
        <v>0.05</v>
      </c>
      <c r="I46" s="113">
        <v>0.05</v>
      </c>
      <c r="J46" s="113">
        <v>0.1</v>
      </c>
      <c r="K46" s="113">
        <v>0.2</v>
      </c>
      <c r="L46" s="113">
        <v>0.25</v>
      </c>
      <c r="M46" s="113">
        <v>0.25</v>
      </c>
      <c r="N46" s="136">
        <v>0.1</v>
      </c>
    </row>
    <row r="47" spans="1:14" ht="14.25">
      <c r="A47" s="78"/>
      <c r="B47" s="84"/>
      <c r="C47" s="112"/>
      <c r="D47" s="81"/>
      <c r="E47" s="84"/>
      <c r="F47" s="88"/>
      <c r="G47" s="88"/>
      <c r="H47" s="88">
        <f>H46*$C46</f>
        <v>9322.8671720312486</v>
      </c>
      <c r="I47" s="88">
        <f>I46*$C46</f>
        <v>9322.8671720312486</v>
      </c>
      <c r="J47" s="88">
        <f>J46*$C46</f>
        <v>18645.734344062497</v>
      </c>
      <c r="K47" s="88">
        <f>K46*$C46</f>
        <v>37291.468688124995</v>
      </c>
      <c r="L47" s="88">
        <f t="shared" ref="L47:M47" si="6">L46*$C46</f>
        <v>46614.335860156243</v>
      </c>
      <c r="M47" s="88">
        <f t="shared" si="6"/>
        <v>46614.335860156243</v>
      </c>
      <c r="N47" s="134">
        <f>N46*C46</f>
        <v>18645.734344062497</v>
      </c>
    </row>
    <row r="48" spans="1:14" ht="14.25">
      <c r="A48" s="78">
        <v>19</v>
      </c>
      <c r="B48" s="29" t="s">
        <v>183</v>
      </c>
      <c r="C48" s="112">
        <f>ORÇAMENTO!E574</f>
        <v>1547.4305226874999</v>
      </c>
      <c r="D48" s="81">
        <f t="shared" si="1"/>
        <v>6.8654616016951134E-4</v>
      </c>
      <c r="E48" s="84"/>
      <c r="F48" s="88"/>
      <c r="G48" s="88"/>
      <c r="H48" s="88"/>
      <c r="I48" s="113">
        <v>0.2</v>
      </c>
      <c r="J48" s="88"/>
      <c r="K48" s="98"/>
      <c r="L48" s="88"/>
      <c r="M48" s="114">
        <v>0.8</v>
      </c>
      <c r="N48" s="132"/>
    </row>
    <row r="49" spans="1:14" ht="14.25">
      <c r="A49" s="78"/>
      <c r="B49" s="84"/>
      <c r="C49" s="112"/>
      <c r="D49" s="81"/>
      <c r="E49" s="84"/>
      <c r="F49" s="88"/>
      <c r="G49" s="88"/>
      <c r="H49" s="88"/>
      <c r="I49" s="88">
        <f>I48*C48</f>
        <v>309.48610453750001</v>
      </c>
      <c r="J49" s="88"/>
      <c r="K49" s="98"/>
      <c r="L49" s="88"/>
      <c r="M49" s="101">
        <f>M48*C48</f>
        <v>1237.94441815</v>
      </c>
      <c r="N49" s="132"/>
    </row>
    <row r="50" spans="1:14" ht="14.25">
      <c r="A50" s="78">
        <v>20</v>
      </c>
      <c r="B50" s="29" t="s">
        <v>7</v>
      </c>
      <c r="C50" s="112">
        <f>ORÇAMENTO!E606</f>
        <v>33199.697597125007</v>
      </c>
      <c r="D50" s="81">
        <f t="shared" si="1"/>
        <v>1.4729659632478468E-2</v>
      </c>
      <c r="E50" s="84"/>
      <c r="F50" s="88"/>
      <c r="G50" s="88"/>
      <c r="H50" s="88"/>
      <c r="I50" s="88"/>
      <c r="J50" s="88"/>
      <c r="K50" s="115">
        <v>0.2</v>
      </c>
      <c r="L50" s="113">
        <v>0.3</v>
      </c>
      <c r="M50" s="113">
        <v>0.3</v>
      </c>
      <c r="N50" s="136">
        <v>0.2</v>
      </c>
    </row>
    <row r="51" spans="1:14" ht="14.25">
      <c r="A51" s="78"/>
      <c r="B51" s="84"/>
      <c r="C51" s="112"/>
      <c r="D51" s="81"/>
      <c r="E51" s="84"/>
      <c r="F51" s="88"/>
      <c r="G51" s="88"/>
      <c r="H51" s="88"/>
      <c r="I51" s="88"/>
      <c r="J51" s="88"/>
      <c r="K51" s="98">
        <f>K50*$C50</f>
        <v>6639.9395194250019</v>
      </c>
      <c r="L51" s="98">
        <f t="shared" ref="L51:N51" si="7">L50*$C50</f>
        <v>9959.9092791375024</v>
      </c>
      <c r="M51" s="98">
        <f t="shared" si="7"/>
        <v>9959.9092791375024</v>
      </c>
      <c r="N51" s="137">
        <f t="shared" si="7"/>
        <v>6639.9395194250019</v>
      </c>
    </row>
    <row r="52" spans="1:14" ht="14.25">
      <c r="A52" s="78">
        <v>21</v>
      </c>
      <c r="B52" s="15" t="s">
        <v>145</v>
      </c>
      <c r="C52" s="112">
        <f>ORÇAMENTO!E610</f>
        <v>7065.0407125000002</v>
      </c>
      <c r="D52" s="81">
        <f t="shared" si="1"/>
        <v>3.1345359300423248E-3</v>
      </c>
      <c r="E52" s="84"/>
      <c r="F52" s="88"/>
      <c r="G52" s="88"/>
      <c r="H52" s="88"/>
      <c r="I52" s="88"/>
      <c r="J52" s="88"/>
      <c r="K52" s="98"/>
      <c r="L52" s="88"/>
      <c r="M52" s="86"/>
      <c r="N52" s="136">
        <v>1</v>
      </c>
    </row>
    <row r="53" spans="1:14" ht="14.25">
      <c r="A53" s="78"/>
      <c r="B53" s="84"/>
      <c r="C53" s="112"/>
      <c r="D53" s="81"/>
      <c r="E53" s="84"/>
      <c r="F53" s="88"/>
      <c r="G53" s="88"/>
      <c r="H53" s="88"/>
      <c r="I53" s="88"/>
      <c r="J53" s="88"/>
      <c r="K53" s="98"/>
      <c r="L53" s="88"/>
      <c r="M53" s="86"/>
      <c r="N53" s="134">
        <f>N52*C52</f>
        <v>7065.0407125000002</v>
      </c>
    </row>
    <row r="54" spans="1:14" ht="14.25">
      <c r="A54" s="78">
        <v>22</v>
      </c>
      <c r="B54" s="15" t="s">
        <v>728</v>
      </c>
      <c r="C54" s="112">
        <f>ORÇAMENTO!E626</f>
        <v>24675.318668750006</v>
      </c>
      <c r="D54" s="81">
        <f t="shared" si="1"/>
        <v>1.0947661322827946E-2</v>
      </c>
      <c r="E54" s="84"/>
      <c r="F54" s="113">
        <v>0.15</v>
      </c>
      <c r="G54" s="113">
        <v>0.1</v>
      </c>
      <c r="H54" s="116"/>
      <c r="I54" s="116"/>
      <c r="J54" s="116"/>
      <c r="K54" s="115">
        <v>0.3</v>
      </c>
      <c r="L54" s="113">
        <v>0.2</v>
      </c>
      <c r="M54" s="115">
        <v>0.15</v>
      </c>
      <c r="N54" s="136">
        <v>0.1</v>
      </c>
    </row>
    <row r="55" spans="1:14" ht="14.25">
      <c r="A55" s="78"/>
      <c r="B55" s="84"/>
      <c r="C55" s="112"/>
      <c r="D55" s="81"/>
      <c r="E55" s="84"/>
      <c r="F55" s="88">
        <f>F54*C54</f>
        <v>3701.2978003125008</v>
      </c>
      <c r="G55" s="88">
        <f>G54*C54</f>
        <v>2467.5318668750006</v>
      </c>
      <c r="H55" s="88"/>
      <c r="I55" s="88"/>
      <c r="J55" s="88"/>
      <c r="K55" s="98">
        <f>K54*C54</f>
        <v>7402.5956006250017</v>
      </c>
      <c r="L55" s="88">
        <f>L54*C54</f>
        <v>4935.0637337500011</v>
      </c>
      <c r="M55" s="101">
        <f>M54*C54</f>
        <v>3701.2978003125008</v>
      </c>
      <c r="N55" s="134">
        <f>N54*C54</f>
        <v>2467.5318668750006</v>
      </c>
    </row>
    <row r="56" spans="1:14" ht="14.25">
      <c r="A56" s="78">
        <v>23</v>
      </c>
      <c r="B56" s="15" t="s">
        <v>142</v>
      </c>
      <c r="C56" s="112">
        <f>ORÇAMENTO!E637</f>
        <v>43442.08371718751</v>
      </c>
      <c r="D56" s="81">
        <f t="shared" si="1"/>
        <v>1.9273883595108992E-2</v>
      </c>
      <c r="E56" s="113">
        <v>0.15</v>
      </c>
      <c r="F56" s="113">
        <v>0.25</v>
      </c>
      <c r="G56" s="117"/>
      <c r="H56" s="88"/>
      <c r="I56" s="88"/>
      <c r="J56" s="88"/>
      <c r="K56" s="98"/>
      <c r="L56" s="113">
        <v>0.15</v>
      </c>
      <c r="M56" s="113">
        <v>0.3</v>
      </c>
      <c r="N56" s="136">
        <v>0.15</v>
      </c>
    </row>
    <row r="57" spans="1:14" ht="14.25">
      <c r="A57" s="78"/>
      <c r="B57" s="84"/>
      <c r="C57" s="112"/>
      <c r="D57" s="81"/>
      <c r="E57" s="109">
        <f>E56*C56</f>
        <v>6516.312557578126</v>
      </c>
      <c r="F57" s="109">
        <f>F56*C56</f>
        <v>10860.520929296878</v>
      </c>
      <c r="G57" s="109"/>
      <c r="H57" s="88"/>
      <c r="I57" s="88"/>
      <c r="J57" s="88"/>
      <c r="K57" s="98"/>
      <c r="L57" s="88">
        <f>L56*C56</f>
        <v>6516.312557578126</v>
      </c>
      <c r="M57" s="101">
        <f>M56*C56</f>
        <v>13032.625115156252</v>
      </c>
      <c r="N57" s="134">
        <f>N56*C56</f>
        <v>6516.312557578126</v>
      </c>
    </row>
    <row r="58" spans="1:14" ht="14.25">
      <c r="A58" s="78">
        <v>26</v>
      </c>
      <c r="B58" s="15" t="s">
        <v>20</v>
      </c>
      <c r="C58" s="112">
        <f>ORÇAMENTO!E650</f>
        <v>3398.0174999999999</v>
      </c>
      <c r="D58" s="81">
        <f t="shared" si="1"/>
        <v>1.5075932861671525E-3</v>
      </c>
      <c r="E58" s="84"/>
      <c r="F58" s="88"/>
      <c r="G58" s="88"/>
      <c r="H58" s="88"/>
      <c r="I58" s="88"/>
      <c r="J58" s="88"/>
      <c r="K58" s="98"/>
      <c r="L58" s="88"/>
      <c r="M58" s="115">
        <v>0.4</v>
      </c>
      <c r="N58" s="136">
        <v>0.6</v>
      </c>
    </row>
    <row r="59" spans="1:14" ht="14.25">
      <c r="A59" s="78"/>
      <c r="B59" s="9"/>
      <c r="C59" s="126"/>
      <c r="D59" s="81"/>
      <c r="E59" s="92"/>
      <c r="F59" s="96"/>
      <c r="G59" s="96"/>
      <c r="H59" s="96"/>
      <c r="I59" s="96"/>
      <c r="J59" s="96"/>
      <c r="K59" s="111"/>
      <c r="L59" s="96"/>
      <c r="M59" s="109">
        <f>M58*C58</f>
        <v>1359.2070000000001</v>
      </c>
      <c r="N59" s="134">
        <f>N58*C58</f>
        <v>2038.8104999999998</v>
      </c>
    </row>
    <row r="60" spans="1:14" ht="14.25">
      <c r="A60" s="78">
        <v>24</v>
      </c>
      <c r="B60" s="15" t="s">
        <v>1124</v>
      </c>
      <c r="C60" s="112">
        <f>ORÇAMENTO!E641</f>
        <v>20364.8125</v>
      </c>
      <c r="D60" s="81">
        <f>(C60/$C$65)</f>
        <v>9.0352255687479247E-3</v>
      </c>
      <c r="E60" s="84"/>
      <c r="F60" s="88"/>
      <c r="G60" s="88"/>
      <c r="H60" s="88"/>
      <c r="I60" s="88"/>
      <c r="J60" s="88"/>
      <c r="K60" s="98"/>
      <c r="L60" s="88"/>
      <c r="M60" s="115">
        <v>0.5</v>
      </c>
      <c r="N60" s="136">
        <v>0.5</v>
      </c>
    </row>
    <row r="61" spans="1:14" ht="14.25">
      <c r="A61" s="138"/>
      <c r="B61" s="9"/>
      <c r="C61" s="126"/>
      <c r="D61" s="81"/>
      <c r="E61" s="92"/>
      <c r="F61" s="96"/>
      <c r="G61" s="96"/>
      <c r="H61" s="96"/>
      <c r="I61" s="96"/>
      <c r="J61" s="96"/>
      <c r="K61" s="111"/>
      <c r="L61" s="96"/>
      <c r="M61" s="88">
        <f>$C$60*M60</f>
        <v>10182.40625</v>
      </c>
      <c r="N61" s="137">
        <f>$C$60*N60</f>
        <v>10182.40625</v>
      </c>
    </row>
    <row r="62" spans="1:14" ht="14.25">
      <c r="A62" s="78">
        <v>25</v>
      </c>
      <c r="B62" s="15" t="s">
        <v>1116</v>
      </c>
      <c r="C62" s="112">
        <f>ORÇAMENTO!E646</f>
        <v>89978.988000000012</v>
      </c>
      <c r="D62" s="81">
        <f t="shared" si="1"/>
        <v>3.9920841550967527E-2</v>
      </c>
      <c r="E62" s="115">
        <v>0.1</v>
      </c>
      <c r="F62" s="115">
        <v>0.1</v>
      </c>
      <c r="G62" s="115">
        <v>0.1</v>
      </c>
      <c r="H62" s="115">
        <v>0.1</v>
      </c>
      <c r="I62" s="115">
        <v>0.1</v>
      </c>
      <c r="J62" s="115">
        <v>0.1</v>
      </c>
      <c r="K62" s="115">
        <v>0.1</v>
      </c>
      <c r="L62" s="115">
        <v>0.1</v>
      </c>
      <c r="M62" s="115">
        <v>0.1</v>
      </c>
      <c r="N62" s="136">
        <v>0.1</v>
      </c>
    </row>
    <row r="63" spans="1:14" ht="14.25">
      <c r="A63" s="135"/>
      <c r="B63" s="84"/>
      <c r="C63" s="112"/>
      <c r="D63" s="84"/>
      <c r="E63" s="88">
        <f>$C$62*E62</f>
        <v>8997.8988000000008</v>
      </c>
      <c r="F63" s="88">
        <f t="shared" ref="F63:N63" si="8">$C$62*F62</f>
        <v>8997.8988000000008</v>
      </c>
      <c r="G63" s="88">
        <f t="shared" si="8"/>
        <v>8997.8988000000008</v>
      </c>
      <c r="H63" s="88">
        <f t="shared" si="8"/>
        <v>8997.8988000000008</v>
      </c>
      <c r="I63" s="88">
        <f t="shared" si="8"/>
        <v>8997.8988000000008</v>
      </c>
      <c r="J63" s="88">
        <f t="shared" si="8"/>
        <v>8997.8988000000008</v>
      </c>
      <c r="K63" s="88">
        <f t="shared" si="8"/>
        <v>8997.8988000000008</v>
      </c>
      <c r="L63" s="88">
        <f t="shared" si="8"/>
        <v>8997.8988000000008</v>
      </c>
      <c r="M63" s="88">
        <f t="shared" si="8"/>
        <v>8997.8988000000008</v>
      </c>
      <c r="N63" s="137">
        <f t="shared" si="8"/>
        <v>8997.8988000000008</v>
      </c>
    </row>
    <row r="64" spans="1:14" ht="15" thickBot="1">
      <c r="A64" s="139"/>
      <c r="B64" s="140"/>
      <c r="C64" s="141"/>
      <c r="D64" s="140"/>
      <c r="E64" s="140"/>
      <c r="F64" s="140"/>
      <c r="G64" s="140"/>
      <c r="H64" s="140"/>
      <c r="I64" s="140"/>
      <c r="J64" s="140"/>
      <c r="K64" s="140"/>
      <c r="L64" s="140"/>
      <c r="M64" s="140"/>
      <c r="N64" s="142"/>
    </row>
    <row r="65" spans="1:14" ht="13.5" thickBot="1">
      <c r="A65" s="233" t="s">
        <v>729</v>
      </c>
      <c r="B65" s="234"/>
      <c r="C65" s="118">
        <f>SUM(C12:C62)</f>
        <v>2253935.1502678748</v>
      </c>
      <c r="D65" s="119">
        <f>SUM(D12:D62)</f>
        <v>1</v>
      </c>
      <c r="E65" s="127">
        <f t="shared" ref="E65:L65" si="9">E13+E15+E17+E19+E21+E23+E25+E27+E29+E31+E33+E35+E37+E39+E41+E43+E45+E47+E49+E51+E53+E55+E57+E59+E61+E63</f>
        <v>43352.936694246884</v>
      </c>
      <c r="F65" s="127">
        <f t="shared" si="9"/>
        <v>133653.61341942189</v>
      </c>
      <c r="G65" s="127">
        <f t="shared" si="9"/>
        <v>256625.00449065937</v>
      </c>
      <c r="H65" s="128">
        <f t="shared" si="9"/>
        <v>296415.70564992819</v>
      </c>
      <c r="I65" s="127">
        <f t="shared" si="9"/>
        <v>288559.72456794692</v>
      </c>
      <c r="J65" s="127">
        <f t="shared" si="9"/>
        <v>348338.83096249693</v>
      </c>
      <c r="K65" s="127">
        <f t="shared" si="9"/>
        <v>319180.98645910627</v>
      </c>
      <c r="L65" s="127">
        <f t="shared" si="9"/>
        <v>321616.18366390013</v>
      </c>
      <c r="M65" s="129">
        <f>M13+M15+M17+M19+M21+M23+M25+M27+M29+M31+M33+M35+M37+M39+M41+M43+M45+M47+M49+M51+M53+M55+M57+M61+M59+M63</f>
        <v>179704.76513723747</v>
      </c>
      <c r="N65" s="143">
        <f>N13+N15+N17+N19+N21+N23+N25+N27+N29+N31+N33+N35+N37+N39+N41+N43+N45+N47+N49+N51+N53+N55+N57+N59+N61+N63</f>
        <v>66487.399222931243</v>
      </c>
    </row>
    <row r="66" spans="1:14" ht="66.75" customHeight="1">
      <c r="A66" s="235" t="s">
        <v>1127</v>
      </c>
      <c r="B66" s="235"/>
      <c r="C66" s="235"/>
      <c r="D66" s="235"/>
      <c r="E66" s="235"/>
      <c r="F66" s="235"/>
      <c r="G66" s="235"/>
      <c r="H66" s="235"/>
      <c r="I66" s="235"/>
      <c r="J66" s="235"/>
      <c r="K66" s="235"/>
      <c r="L66" s="235"/>
      <c r="M66" s="235"/>
      <c r="N66" s="235"/>
    </row>
    <row r="67" spans="1:14" ht="12.75" customHeight="1">
      <c r="A67" s="223" t="s">
        <v>1128</v>
      </c>
      <c r="B67" s="223"/>
      <c r="C67" s="223"/>
      <c r="D67" s="223"/>
      <c r="E67" s="223"/>
      <c r="F67" s="223"/>
      <c r="G67" s="223"/>
      <c r="H67" s="223"/>
      <c r="I67" s="223"/>
      <c r="J67" s="223"/>
      <c r="K67" s="223"/>
      <c r="L67" s="223"/>
      <c r="M67" s="223"/>
      <c r="N67" s="223"/>
    </row>
    <row r="68" spans="1:14" ht="12.75" customHeight="1">
      <c r="A68" s="223" t="s">
        <v>1129</v>
      </c>
      <c r="B68" s="223"/>
      <c r="C68" s="223"/>
      <c r="D68" s="223"/>
      <c r="E68" s="223"/>
      <c r="F68" s="223"/>
      <c r="G68" s="223"/>
      <c r="H68" s="223"/>
      <c r="I68" s="223"/>
      <c r="J68" s="223"/>
      <c r="K68" s="223"/>
      <c r="L68" s="223"/>
      <c r="M68" s="223"/>
      <c r="N68" s="223"/>
    </row>
  </sheetData>
  <mergeCells count="6">
    <mergeCell ref="A68:N68"/>
    <mergeCell ref="A1:N2"/>
    <mergeCell ref="A8:N8"/>
    <mergeCell ref="A65:B65"/>
    <mergeCell ref="A66:N66"/>
    <mergeCell ref="A67:N67"/>
  </mergeCells>
  <printOptions horizontalCentered="1" verticalCentered="1"/>
  <pageMargins left="0.51181102362204722" right="0.51181102362204722" top="0" bottom="0" header="0.31496062992125984" footer="0.31496062992125984"/>
  <pageSetup paperSize="9" scale="50" orientation="landscape" r:id="rId1"/>
  <ignoredErrors>
    <ignoredError sqref="M65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4</vt:i4>
      </vt:variant>
    </vt:vector>
  </HeadingPairs>
  <TitlesOfParts>
    <vt:vector size="7" baseType="lpstr">
      <vt:lpstr>ORÇAMENTO</vt:lpstr>
      <vt:lpstr>MEMORIAL DE CALCULO</vt:lpstr>
      <vt:lpstr>CRONOGRAMA</vt:lpstr>
      <vt:lpstr>'MEMORIAL DE CALCULO'!Area_de_impressao</vt:lpstr>
      <vt:lpstr>ORÇAMENTO!Area_de_impressao</vt:lpstr>
      <vt:lpstr>'MEMORIAL DE CALCULO'!Titulos_de_impressao</vt:lpstr>
      <vt:lpstr>ORÇAMENTO!Titulos_de_impressao</vt:lpstr>
    </vt:vector>
  </TitlesOfParts>
  <Company>Fnde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27421740104</dc:creator>
  <cp:lastModifiedBy>ENGENHARIA</cp:lastModifiedBy>
  <cp:lastPrinted>2021-02-18T17:44:26Z</cp:lastPrinted>
  <dcterms:created xsi:type="dcterms:W3CDTF">2012-10-15T18:57:41Z</dcterms:created>
  <dcterms:modified xsi:type="dcterms:W3CDTF">2021-02-18T18:15:45Z</dcterms:modified>
</cp:coreProperties>
</file>